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1475" windowHeight="6720"/>
  </bookViews>
  <sheets>
    <sheet name="Näyttö 1" sheetId="4" r:id="rId1"/>
    <sheet name="Puhtaat" sheetId="1" r:id="rId2"/>
    <sheet name="Tasoitetut" sheetId="2" r:id="rId3"/>
    <sheet name="Taul3" sheetId="3" r:id="rId4"/>
  </sheets>
  <calcPr calcId="144525"/>
</workbook>
</file>

<file path=xl/calcChain.xml><?xml version="1.0" encoding="utf-8"?>
<calcChain xmlns="http://schemas.openxmlformats.org/spreadsheetml/2006/main">
  <c r="K27" i="2" l="1"/>
  <c r="K30" i="2"/>
  <c r="M27" i="1"/>
  <c r="M30" i="1"/>
  <c r="K5" i="1"/>
  <c r="E31" i="4" s="1"/>
  <c r="K6" i="1"/>
  <c r="E25" i="4" s="1"/>
  <c r="K7" i="1"/>
  <c r="E15" i="4" s="1"/>
  <c r="K8" i="1"/>
  <c r="E32" i="4" s="1"/>
  <c r="K9" i="1"/>
  <c r="E22" i="4" s="1"/>
  <c r="K10" i="1"/>
  <c r="E20" i="4" s="1"/>
  <c r="K11" i="1"/>
  <c r="E33" i="4" s="1"/>
  <c r="K12" i="1"/>
  <c r="E19" i="4" s="1"/>
  <c r="K13" i="1"/>
  <c r="E9" i="4" s="1"/>
  <c r="K14" i="1"/>
  <c r="E23" i="4" s="1"/>
  <c r="K15" i="1"/>
  <c r="E16" i="4" s="1"/>
  <c r="K16" i="1"/>
  <c r="E13" i="4" s="1"/>
  <c r="K17" i="1"/>
  <c r="E28" i="4" s="1"/>
  <c r="K18" i="1"/>
  <c r="E10" i="4" s="1"/>
  <c r="K19" i="1"/>
  <c r="E11" i="4" s="1"/>
  <c r="K20" i="1"/>
  <c r="E21" i="4" s="1"/>
  <c r="K21" i="1"/>
  <c r="E18" i="4" s="1"/>
  <c r="K22" i="1"/>
  <c r="E6" i="4" s="1"/>
  <c r="K23" i="1"/>
  <c r="E5" i="4" s="1"/>
  <c r="K24" i="1"/>
  <c r="E24" i="4" s="1"/>
  <c r="K25" i="1"/>
  <c r="E12" i="4" s="1"/>
  <c r="K26" i="1"/>
  <c r="E14" i="4" s="1"/>
  <c r="K27" i="1"/>
  <c r="K28" i="1"/>
  <c r="E17" i="4" s="1"/>
  <c r="K29" i="1"/>
  <c r="E7" i="4" s="1"/>
  <c r="K30" i="1"/>
  <c r="K31" i="1"/>
  <c r="E29" i="4" s="1"/>
  <c r="K32" i="1"/>
  <c r="E8" i="4" s="1"/>
  <c r="K33" i="1"/>
  <c r="E26" i="4" s="1"/>
  <c r="K34" i="1"/>
  <c r="E34" i="4" s="1"/>
  <c r="K35" i="1"/>
  <c r="E27" i="4" s="1"/>
  <c r="K4" i="1"/>
  <c r="E30" i="4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4" i="1"/>
  <c r="F35" i="2"/>
  <c r="G35" i="2"/>
  <c r="H35" i="2"/>
  <c r="I35" i="2"/>
  <c r="J35" i="2"/>
  <c r="F34" i="2"/>
  <c r="G34" i="2"/>
  <c r="H34" i="2"/>
  <c r="I34" i="2"/>
  <c r="J34" i="2"/>
  <c r="F33" i="2"/>
  <c r="G33" i="2"/>
  <c r="H33" i="2"/>
  <c r="I33" i="2"/>
  <c r="J33" i="2"/>
  <c r="F32" i="2"/>
  <c r="G32" i="2"/>
  <c r="H32" i="2"/>
  <c r="I32" i="2"/>
  <c r="J32" i="2"/>
  <c r="F31" i="2"/>
  <c r="G31" i="2"/>
  <c r="H31" i="2"/>
  <c r="I31" i="2"/>
  <c r="J31" i="2"/>
  <c r="F30" i="2"/>
  <c r="G30" i="2"/>
  <c r="H30" i="2"/>
  <c r="I30" i="2"/>
  <c r="J30" i="2"/>
  <c r="F29" i="2"/>
  <c r="G29" i="2"/>
  <c r="H29" i="2"/>
  <c r="I29" i="2"/>
  <c r="J29" i="2"/>
  <c r="F28" i="2"/>
  <c r="G28" i="2"/>
  <c r="H28" i="2"/>
  <c r="I28" i="2"/>
  <c r="J28" i="2"/>
  <c r="F27" i="2"/>
  <c r="G27" i="2"/>
  <c r="H27" i="2"/>
  <c r="I27" i="2"/>
  <c r="J27" i="2"/>
  <c r="F26" i="2"/>
  <c r="G26" i="2"/>
  <c r="H26" i="2"/>
  <c r="I26" i="2"/>
  <c r="J26" i="2"/>
  <c r="F25" i="2"/>
  <c r="G25" i="2"/>
  <c r="H25" i="2"/>
  <c r="I25" i="2"/>
  <c r="J25" i="2"/>
  <c r="F24" i="2"/>
  <c r="G24" i="2"/>
  <c r="H24" i="2"/>
  <c r="I24" i="2"/>
  <c r="J24" i="2"/>
  <c r="F23" i="2"/>
  <c r="G23" i="2"/>
  <c r="H23" i="2"/>
  <c r="I23" i="2"/>
  <c r="J23" i="2"/>
  <c r="F22" i="2"/>
  <c r="G22" i="2"/>
  <c r="H22" i="2"/>
  <c r="I22" i="2"/>
  <c r="J22" i="2"/>
  <c r="F21" i="2"/>
  <c r="G21" i="2"/>
  <c r="H21" i="2"/>
  <c r="I21" i="2"/>
  <c r="J21" i="2"/>
  <c r="F20" i="2"/>
  <c r="G20" i="2"/>
  <c r="H20" i="2"/>
  <c r="I20" i="2"/>
  <c r="J20" i="2"/>
  <c r="F19" i="2"/>
  <c r="G19" i="2"/>
  <c r="H19" i="2"/>
  <c r="I19" i="2"/>
  <c r="J19" i="2"/>
  <c r="F18" i="2"/>
  <c r="G18" i="2"/>
  <c r="H18" i="2"/>
  <c r="I18" i="2"/>
  <c r="J18" i="2"/>
  <c r="F17" i="2"/>
  <c r="G17" i="2"/>
  <c r="H17" i="2"/>
  <c r="I17" i="2"/>
  <c r="J17" i="2"/>
  <c r="F16" i="2"/>
  <c r="G16" i="2"/>
  <c r="H16" i="2"/>
  <c r="I16" i="2"/>
  <c r="J16" i="2"/>
  <c r="F15" i="2"/>
  <c r="G15" i="2"/>
  <c r="H15" i="2"/>
  <c r="I15" i="2"/>
  <c r="J15" i="2"/>
  <c r="F14" i="2"/>
  <c r="G14" i="2"/>
  <c r="H14" i="2"/>
  <c r="I14" i="2"/>
  <c r="J14" i="2"/>
  <c r="F13" i="2"/>
  <c r="G13" i="2"/>
  <c r="H13" i="2"/>
  <c r="I13" i="2"/>
  <c r="J13" i="2"/>
  <c r="F12" i="2"/>
  <c r="G12" i="2"/>
  <c r="H12" i="2"/>
  <c r="I12" i="2"/>
  <c r="J12" i="2"/>
  <c r="F11" i="2"/>
  <c r="G11" i="2"/>
  <c r="H11" i="2"/>
  <c r="I11" i="2"/>
  <c r="J11" i="2"/>
  <c r="F10" i="2"/>
  <c r="G10" i="2"/>
  <c r="H10" i="2"/>
  <c r="I10" i="2"/>
  <c r="J10" i="2"/>
  <c r="F9" i="2"/>
  <c r="G9" i="2"/>
  <c r="H9" i="2"/>
  <c r="I9" i="2"/>
  <c r="J9" i="2"/>
  <c r="F8" i="2"/>
  <c r="G8" i="2"/>
  <c r="H8" i="2"/>
  <c r="I8" i="2"/>
  <c r="J8" i="2"/>
  <c r="F7" i="2"/>
  <c r="G7" i="2"/>
  <c r="H7" i="2"/>
  <c r="I7" i="2"/>
  <c r="J7" i="2"/>
  <c r="F6" i="2"/>
  <c r="G6" i="2"/>
  <c r="H6" i="2"/>
  <c r="I6" i="2"/>
  <c r="J6" i="2"/>
  <c r="F5" i="2"/>
  <c r="G5" i="2"/>
  <c r="H5" i="2"/>
  <c r="I5" i="2"/>
  <c r="J5" i="2"/>
  <c r="F4" i="2"/>
  <c r="G4" i="2"/>
  <c r="H4" i="2"/>
  <c r="I4" i="2"/>
  <c r="J4" i="2"/>
  <c r="E35" i="2"/>
  <c r="K35" i="2" s="1"/>
  <c r="F27" i="4" s="1"/>
  <c r="E34" i="2"/>
  <c r="K34" i="2" s="1"/>
  <c r="F34" i="4" s="1"/>
  <c r="E33" i="2"/>
  <c r="K33" i="2" s="1"/>
  <c r="F26" i="4" s="1"/>
  <c r="E32" i="2"/>
  <c r="K32" i="2" s="1"/>
  <c r="F8" i="4" s="1"/>
  <c r="E31" i="2"/>
  <c r="K31" i="2" s="1"/>
  <c r="F29" i="4" s="1"/>
  <c r="E30" i="2"/>
  <c r="E29" i="2"/>
  <c r="K29" i="2" s="1"/>
  <c r="F7" i="4" s="1"/>
  <c r="E28" i="2"/>
  <c r="K28" i="2" s="1"/>
  <c r="F17" i="4" s="1"/>
  <c r="E27" i="2"/>
  <c r="E26" i="2"/>
  <c r="K26" i="2" s="1"/>
  <c r="F14" i="4" s="1"/>
  <c r="E25" i="2"/>
  <c r="K25" i="2" s="1"/>
  <c r="F12" i="4" s="1"/>
  <c r="E24" i="2"/>
  <c r="K24" i="2" s="1"/>
  <c r="F24" i="4" s="1"/>
  <c r="E23" i="2"/>
  <c r="K23" i="2" s="1"/>
  <c r="F5" i="4" s="1"/>
  <c r="E22" i="2"/>
  <c r="K22" i="2" s="1"/>
  <c r="F6" i="4" s="1"/>
  <c r="E21" i="2"/>
  <c r="K21" i="2" s="1"/>
  <c r="F18" i="4" s="1"/>
  <c r="E20" i="2"/>
  <c r="K20" i="2" s="1"/>
  <c r="F21" i="4" s="1"/>
  <c r="E19" i="2"/>
  <c r="K19" i="2" s="1"/>
  <c r="F11" i="4" s="1"/>
  <c r="E18" i="2"/>
  <c r="K18" i="2" s="1"/>
  <c r="F10" i="4" s="1"/>
  <c r="E17" i="2"/>
  <c r="K17" i="2" s="1"/>
  <c r="F28" i="4" s="1"/>
  <c r="E16" i="2"/>
  <c r="K16" i="2" s="1"/>
  <c r="F13" i="4" s="1"/>
  <c r="E15" i="2"/>
  <c r="K15" i="2" s="1"/>
  <c r="F16" i="4" s="1"/>
  <c r="E14" i="2"/>
  <c r="K14" i="2" s="1"/>
  <c r="F23" i="4" s="1"/>
  <c r="E13" i="2"/>
  <c r="K13" i="2" s="1"/>
  <c r="F9" i="4" s="1"/>
  <c r="E12" i="2"/>
  <c r="K12" i="2" s="1"/>
  <c r="F19" i="4" s="1"/>
  <c r="E11" i="2"/>
  <c r="K11" i="2" s="1"/>
  <c r="F33" i="4" s="1"/>
  <c r="E10" i="2"/>
  <c r="K10" i="2" s="1"/>
  <c r="F20" i="4" s="1"/>
  <c r="E9" i="2"/>
  <c r="K9" i="2" s="1"/>
  <c r="F22" i="4" s="1"/>
  <c r="E8" i="2"/>
  <c r="K8" i="2" s="1"/>
  <c r="F32" i="4" s="1"/>
  <c r="E7" i="2"/>
  <c r="K7" i="2" s="1"/>
  <c r="F15" i="4" s="1"/>
  <c r="E6" i="2"/>
  <c r="K6" i="2" s="1"/>
  <c r="F25" i="4" s="1"/>
  <c r="E5" i="2"/>
  <c r="K5" i="2" s="1"/>
  <c r="F31" i="4" s="1"/>
  <c r="E4" i="2"/>
  <c r="K4" i="2" s="1"/>
  <c r="F30" i="4" s="1"/>
  <c r="M35" i="1" l="1"/>
  <c r="M34" i="1"/>
  <c r="M33" i="1"/>
  <c r="M32" i="1"/>
  <c r="M31" i="1"/>
  <c r="M29" i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<sst xmlns="http://schemas.openxmlformats.org/spreadsheetml/2006/main" count="435" uniqueCount="99">
  <si>
    <t>Juuso Kallio</t>
  </si>
  <si>
    <t>Timo Murto</t>
  </si>
  <si>
    <t>Henri Prusi</t>
  </si>
  <si>
    <t>Leena Tammisto</t>
  </si>
  <si>
    <t>Matti Malo</t>
  </si>
  <si>
    <t>Mikko Nissilä</t>
  </si>
  <si>
    <t>Ari Lindholm</t>
  </si>
  <si>
    <t>Jere Oksanen</t>
  </si>
  <si>
    <t>Lasse Jalava</t>
  </si>
  <si>
    <t>Heidi Manninen</t>
  </si>
  <si>
    <t>Jari-Pekka Laiho</t>
  </si>
  <si>
    <t>Marek Peltomaa</t>
  </si>
  <si>
    <t>Mikko Hirvonen</t>
  </si>
  <si>
    <t>Markku Koivula</t>
  </si>
  <si>
    <t>Henry Laine</t>
  </si>
  <si>
    <t>Marko Saarni</t>
  </si>
  <si>
    <t>Juho Virpo</t>
  </si>
  <si>
    <t>Riitta Björkengren</t>
  </si>
  <si>
    <t>Teemu Mäkelä</t>
  </si>
  <si>
    <t>Tommi Teivainen</t>
  </si>
  <si>
    <t>Sami Leinonen</t>
  </si>
  <si>
    <t>Toni Laine</t>
  </si>
  <si>
    <t>Arto Aarnio</t>
  </si>
  <si>
    <t>Esko Heikkinen</t>
  </si>
  <si>
    <t>Kauko Virola</t>
  </si>
  <si>
    <t>Pasi Helin</t>
  </si>
  <si>
    <t>Peter Strömberg</t>
  </si>
  <si>
    <t>Seppo Varjonen</t>
  </si>
  <si>
    <t>Markku Sammal</t>
  </si>
  <si>
    <t>Jyrki Rantasalmi</t>
  </si>
  <si>
    <t>Kari Turkia</t>
  </si>
  <si>
    <t>Ari Hakamäki</t>
  </si>
  <si>
    <t>SC</t>
  </si>
  <si>
    <t>PEKE TEAM</t>
  </si>
  <si>
    <t>TUUL</t>
  </si>
  <si>
    <t>TUWE</t>
  </si>
  <si>
    <t>TR</t>
  </si>
  <si>
    <t>K-29</t>
  </si>
  <si>
    <t>MERCUR</t>
  </si>
  <si>
    <t>RÄME</t>
  </si>
  <si>
    <t>VALPAS</t>
  </si>
  <si>
    <t>TPS</t>
  </si>
  <si>
    <t>EL PANTERA</t>
  </si>
  <si>
    <t>TUTO</t>
  </si>
  <si>
    <t>TEEÄSSÄ</t>
  </si>
  <si>
    <t>RKM FORSSA</t>
  </si>
  <si>
    <t>TORNADOS</t>
  </si>
  <si>
    <t>RKM TURKU</t>
  </si>
  <si>
    <t>Tas./ Sarja</t>
  </si>
  <si>
    <t>Seura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</si>
  <si>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</si>
  <si>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</si>
  <si>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</si>
  <si>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</si>
  <si>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</si>
  <si>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</si>
  <si>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</si>
  <si>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</si>
  <si>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</si>
  <si>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</si>
  <si>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</si>
  <si>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</si>
  <si>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</si>
  <si>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</si>
  <si>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</si>
  <si>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</si>
  <si>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</si>
  <si>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</si>
  <si>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</si>
  <si>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</si>
  <si>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</si>
  <si>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</si>
  <si>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</si>
  <si>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</si>
  <si>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</si>
  <si>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</si>
  <si>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</si>
  <si>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</si>
  <si>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</si>
  <si>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</si>
  <si>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</si>
  <si>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</si>
  <si>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1. Sarja</t>
  </si>
  <si>
    <t>2. Sarja</t>
  </si>
  <si>
    <t>3. Sarja</t>
  </si>
  <si>
    <t>4. Sarja</t>
  </si>
  <si>
    <t>5. Sarja</t>
  </si>
  <si>
    <t>6. Sarja</t>
  </si>
  <si>
    <t>Tas./ 6Sarjaa</t>
  </si>
  <si>
    <t>Puhtaat tulokset</t>
  </si>
  <si>
    <t>Tasoitetut tulokset</t>
  </si>
  <si>
    <t>Puhdas tulos</t>
  </si>
  <si>
    <t>KEILAKERHON TURNAUKSEN FINAALI 4.3.2011</t>
  </si>
  <si>
    <t>Pudotuspelit</t>
  </si>
  <si>
    <t>3. vs  4.</t>
  </si>
  <si>
    <t>2. vs edellisen voittaja</t>
  </si>
  <si>
    <t>Finaali</t>
  </si>
  <si>
    <t>Keilakerhoturnauksen 2011 parhaat</t>
  </si>
  <si>
    <t>Sarjan jälkeen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</si>
</sst>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6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202" zoomScaleNormal="202" workbookViewId="0">
      <selection activeCell="A43" sqref="A43"/>
    </sheetView>
  </sheetViews>
  <sheetFormatPr defaultRowHeight="15" x14ac:dyDescent="0.25"/>
  <cols>
    <col min="1" max="1" width="3.5703125" bestFit="1" customWidth="1"/>
    <col min="2" max="2" width="17.140625" customWidth="1"/>
    <col min="3" max="3" width="8.7109375" customWidth="1"/>
    <col min="4" max="4" width="4.28515625" customWidth="1"/>
    <col min="5" max="5" width="6.85546875" customWidth="1"/>
    <col min="6" max="6" width="9.42578125" customWidth="1"/>
  </cols>
  <sheetData>
    <row r="1" spans="1:6" ht="15.75" x14ac:dyDescent="0.25">
      <c r="A1" s="7" t="s">
        <v>92</v>
      </c>
    </row>
    <row r="2" spans="1:6" ht="9.9499999999999993" customHeight="1" x14ac:dyDescent="0.25">
      <c r="A2" s="7"/>
    </row>
    <row r="3" spans="1:6" x14ac:dyDescent="0.25">
      <c r="A3" t="s">
        <v>55</v>
      </c>
      <c r="B3" t="s">
        <v>98</v>
      </c>
      <c r="D3" s="8" t="s">
        <v>48</v>
      </c>
      <c r="E3" s="10" t="s">
        <v>91</v>
      </c>
      <c r="F3" s="10" t="s">
        <v>90</v>
      </c>
    </row>
    <row r="4" spans="1:6" x14ac:dyDescent="0.25">
      <c r="C4" s="1" t="s">
        <v>49</v>
      </c>
      <c r="D4" s="9"/>
      <c r="E4" s="10"/>
      <c r="F4" s="10"/>
    </row>
    <row r="5" spans="1:6" x14ac:dyDescent="0.25">
      <c r="A5" t="s">
        <v>50</v>
      </c>
      <c r="B5" s="3" t="s">
        <v>19</v>
      </c>
      <c r="C5" s="2" t="s">
        <v>32</v>
      </c>
      <c r="D5">
        <v>2</v>
      </c>
      <c r="E5">
        <f>Puhtaat!$K$23</f>
        <v>1319</v>
      </c>
      <c r="F5">
        <f>Tasoitetut!$K$23</f>
        <v>1331</v>
      </c>
    </row>
    <row r="6" spans="1:6" x14ac:dyDescent="0.25">
      <c r="A6" t="s">
        <v>52</v>
      </c>
      <c r="B6" s="3" t="s">
        <v>18</v>
      </c>
      <c r="C6" s="2" t="s">
        <v>41</v>
      </c>
      <c r="D6">
        <v>36</v>
      </c>
      <c r="E6">
        <f>Puhtaat!$K$22</f>
        <v>1098</v>
      </c>
      <c r="F6">
        <f>Tasoitetut!$K$22</f>
        <v>1314</v>
      </c>
    </row>
    <row r="7" spans="1:6" x14ac:dyDescent="0.25">
      <c r="A7" t="s">
        <v>51</v>
      </c>
      <c r="B7" s="3" t="s">
        <v>25</v>
      </c>
      <c r="C7" s="2" t="s">
        <v>45</v>
      </c>
      <c r="D7">
        <v>36</v>
      </c>
      <c r="E7">
        <f>Puhtaat!$K$29</f>
        <v>1096</v>
      </c>
      <c r="F7">
        <f>Tasoitetut!$K$29</f>
        <v>1312</v>
      </c>
    </row>
    <row r="8" spans="1:6" x14ac:dyDescent="0.25">
      <c r="A8" t="s">
        <v>53</v>
      </c>
      <c r="B8" s="3" t="s">
        <v>28</v>
      </c>
      <c r="C8" s="2" t="s">
        <v>37</v>
      </c>
      <c r="D8">
        <v>26</v>
      </c>
      <c r="E8">
        <f>Puhtaat!$K$32</f>
        <v>1149</v>
      </c>
      <c r="F8">
        <f>Tasoitetut!$K$32</f>
        <v>1305</v>
      </c>
    </row>
    <row r="9" spans="1:6" x14ac:dyDescent="0.25">
      <c r="A9" t="s">
        <v>54</v>
      </c>
      <c r="B9" s="3" t="s">
        <v>9</v>
      </c>
      <c r="C9" s="2" t="s">
        <v>38</v>
      </c>
      <c r="D9">
        <v>11</v>
      </c>
      <c r="E9">
        <f>Puhtaat!$K$13</f>
        <v>1234</v>
      </c>
      <c r="F9">
        <f>Tasoitetut!$K$13</f>
        <v>1300</v>
      </c>
    </row>
    <row r="10" spans="1:6" x14ac:dyDescent="0.25">
      <c r="A10" t="s">
        <v>55</v>
      </c>
      <c r="B10" s="3" t="s">
        <v>14</v>
      </c>
      <c r="C10" s="2" t="s">
        <v>41</v>
      </c>
      <c r="D10">
        <v>10</v>
      </c>
      <c r="E10">
        <f>Puhtaat!$K$18</f>
        <v>1231</v>
      </c>
      <c r="F10">
        <f>Tasoitetut!$K$18</f>
        <v>1291</v>
      </c>
    </row>
    <row r="11" spans="1:6" x14ac:dyDescent="0.25">
      <c r="A11" t="s">
        <v>56</v>
      </c>
      <c r="B11" s="3" t="s">
        <v>15</v>
      </c>
      <c r="C11" s="2" t="s">
        <v>32</v>
      </c>
      <c r="D11">
        <v>0</v>
      </c>
      <c r="E11">
        <f>Puhtaat!$K$19</f>
        <v>1280</v>
      </c>
      <c r="F11">
        <f>Tasoitetut!$K$19</f>
        <v>1280</v>
      </c>
    </row>
    <row r="12" spans="1:6" x14ac:dyDescent="0.25">
      <c r="A12" t="s">
        <v>57</v>
      </c>
      <c r="B12" s="3" t="s">
        <v>21</v>
      </c>
      <c r="C12" s="2" t="s">
        <v>41</v>
      </c>
      <c r="D12">
        <v>0</v>
      </c>
      <c r="E12">
        <f>Puhtaat!$K$25</f>
        <v>1278</v>
      </c>
      <c r="F12">
        <f>Tasoitetut!$K$25</f>
        <v>1278</v>
      </c>
    </row>
    <row r="13" spans="1:6" x14ac:dyDescent="0.25">
      <c r="A13" t="s">
        <v>58</v>
      </c>
      <c r="B13" s="3" t="s">
        <v>12</v>
      </c>
      <c r="C13" s="2" t="s">
        <v>39</v>
      </c>
      <c r="D13">
        <v>0</v>
      </c>
      <c r="E13">
        <f>Puhtaat!$K$16</f>
        <v>1277</v>
      </c>
      <c r="F13">
        <f>Tasoitetut!$K$16</f>
        <v>1277</v>
      </c>
    </row>
    <row r="14" spans="1:6" x14ac:dyDescent="0.25">
      <c r="A14" t="s">
        <v>59</v>
      </c>
      <c r="B14" s="3" t="s">
        <v>22</v>
      </c>
      <c r="C14" s="2" t="s">
        <v>43</v>
      </c>
      <c r="D14">
        <v>18</v>
      </c>
      <c r="E14">
        <f>Puhtaat!$K$26</f>
        <v>1159</v>
      </c>
      <c r="F14">
        <f>Tasoitetut!$K$26</f>
        <v>1267</v>
      </c>
    </row>
    <row r="15" spans="1:6" x14ac:dyDescent="0.25">
      <c r="A15" t="s">
        <v>60</v>
      </c>
      <c r="B15" s="3" t="s">
        <v>3</v>
      </c>
      <c r="C15" s="2" t="s">
        <v>34</v>
      </c>
      <c r="D15">
        <v>17</v>
      </c>
      <c r="E15">
        <f>Puhtaat!$K$7</f>
        <v>1163</v>
      </c>
      <c r="F15">
        <f>Tasoitetut!$K$7</f>
        <v>1265</v>
      </c>
    </row>
    <row r="16" spans="1:6" x14ac:dyDescent="0.25">
      <c r="A16" t="s">
        <v>61</v>
      </c>
      <c r="B16" s="3" t="s">
        <v>11</v>
      </c>
      <c r="C16" s="2" t="s">
        <v>34</v>
      </c>
      <c r="D16">
        <v>19</v>
      </c>
      <c r="E16">
        <f>Puhtaat!$K$15</f>
        <v>1130</v>
      </c>
      <c r="F16">
        <f>Tasoitetut!$K$15</f>
        <v>1244</v>
      </c>
    </row>
    <row r="17" spans="1:6" x14ac:dyDescent="0.25">
      <c r="A17" t="s">
        <v>62</v>
      </c>
      <c r="B17" s="3" t="s">
        <v>24</v>
      </c>
      <c r="C17" s="2" t="s">
        <v>44</v>
      </c>
      <c r="D17">
        <v>14</v>
      </c>
      <c r="E17">
        <f>Puhtaat!$K$28</f>
        <v>1157</v>
      </c>
      <c r="F17">
        <f>Tasoitetut!$K$28</f>
        <v>1241</v>
      </c>
    </row>
    <row r="18" spans="1:6" x14ac:dyDescent="0.25">
      <c r="A18" t="s">
        <v>63</v>
      </c>
      <c r="B18" s="3" t="s">
        <v>17</v>
      </c>
      <c r="C18" s="2" t="s">
        <v>34</v>
      </c>
      <c r="D18">
        <v>19</v>
      </c>
      <c r="E18">
        <f>Puhtaat!$K$21</f>
        <v>1125</v>
      </c>
      <c r="F18">
        <f>Tasoitetut!$K$21</f>
        <v>1239</v>
      </c>
    </row>
    <row r="19" spans="1:6" x14ac:dyDescent="0.25">
      <c r="A19" t="s">
        <v>64</v>
      </c>
      <c r="B19" s="3" t="s">
        <v>8</v>
      </c>
      <c r="C19" s="2" t="s">
        <v>32</v>
      </c>
      <c r="D19">
        <v>7</v>
      </c>
      <c r="E19">
        <f>Puhtaat!$K$12</f>
        <v>1185</v>
      </c>
      <c r="F19">
        <f>Tasoitetut!$K$12</f>
        <v>1227</v>
      </c>
    </row>
    <row r="20" spans="1:6" x14ac:dyDescent="0.25">
      <c r="A20" t="s">
        <v>65</v>
      </c>
      <c r="B20" s="3" t="s">
        <v>5</v>
      </c>
      <c r="C20" s="2" t="s">
        <v>37</v>
      </c>
      <c r="D20">
        <v>12</v>
      </c>
      <c r="E20">
        <f>Puhtaat!$K$10</f>
        <v>1155</v>
      </c>
      <c r="F20">
        <f>Tasoitetut!$K$10</f>
        <v>1227</v>
      </c>
    </row>
    <row r="21" spans="1:6" x14ac:dyDescent="0.25">
      <c r="A21" t="s">
        <v>66</v>
      </c>
      <c r="B21" s="3" t="s">
        <v>16</v>
      </c>
      <c r="C21" s="2" t="s">
        <v>42</v>
      </c>
      <c r="D21">
        <v>44</v>
      </c>
      <c r="E21">
        <f>Puhtaat!$K$20</f>
        <v>962</v>
      </c>
      <c r="F21">
        <f>Tasoitetut!$K$20</f>
        <v>1226</v>
      </c>
    </row>
    <row r="22" spans="1:6" x14ac:dyDescent="0.25">
      <c r="A22" t="s">
        <v>67</v>
      </c>
      <c r="B22" s="3" t="s">
        <v>6</v>
      </c>
      <c r="C22" s="2" t="s">
        <v>36</v>
      </c>
      <c r="D22">
        <v>23</v>
      </c>
      <c r="E22">
        <f>Puhtaat!$K$9</f>
        <v>1085</v>
      </c>
      <c r="F22">
        <f>Tasoitetut!$K$9</f>
        <v>1223</v>
      </c>
    </row>
    <row r="23" spans="1:6" x14ac:dyDescent="0.25">
      <c r="A23" t="s">
        <v>68</v>
      </c>
      <c r="B23" s="3" t="s">
        <v>10</v>
      </c>
      <c r="C23" s="2" t="s">
        <v>35</v>
      </c>
      <c r="D23">
        <v>7</v>
      </c>
      <c r="E23">
        <f>Puhtaat!$K$14</f>
        <v>1178</v>
      </c>
      <c r="F23">
        <f>Tasoitetut!$K$14</f>
        <v>1220</v>
      </c>
    </row>
    <row r="24" spans="1:6" x14ac:dyDescent="0.25">
      <c r="A24" t="s">
        <v>69</v>
      </c>
      <c r="B24" s="3" t="s">
        <v>20</v>
      </c>
      <c r="C24" s="2" t="s">
        <v>32</v>
      </c>
      <c r="D24">
        <v>13</v>
      </c>
      <c r="E24">
        <f>Puhtaat!$K$24</f>
        <v>1142</v>
      </c>
      <c r="F24">
        <f>Tasoitetut!$K$24</f>
        <v>1220</v>
      </c>
    </row>
    <row r="25" spans="1:6" x14ac:dyDescent="0.25">
      <c r="A25" t="s">
        <v>70</v>
      </c>
      <c r="B25" s="3" t="s">
        <v>2</v>
      </c>
      <c r="C25" s="2" t="s">
        <v>33</v>
      </c>
      <c r="D25">
        <v>44</v>
      </c>
      <c r="E25">
        <f>Puhtaat!$K$6</f>
        <v>951</v>
      </c>
      <c r="F25">
        <f>Tasoitetut!$K$6</f>
        <v>1215</v>
      </c>
    </row>
    <row r="26" spans="1:6" x14ac:dyDescent="0.25">
      <c r="A26" t="s">
        <v>71</v>
      </c>
      <c r="B26" s="3" t="s">
        <v>29</v>
      </c>
      <c r="C26" s="2" t="s">
        <v>37</v>
      </c>
      <c r="D26">
        <v>22</v>
      </c>
      <c r="E26">
        <f>Puhtaat!$K$33</f>
        <v>1077</v>
      </c>
      <c r="F26">
        <f>Tasoitetut!$K$33</f>
        <v>1209</v>
      </c>
    </row>
    <row r="27" spans="1:6" x14ac:dyDescent="0.25">
      <c r="A27" t="s">
        <v>72</v>
      </c>
      <c r="B27" s="3" t="s">
        <v>31</v>
      </c>
      <c r="C27" s="2" t="s">
        <v>35</v>
      </c>
      <c r="D27">
        <v>14</v>
      </c>
      <c r="E27">
        <f>Puhtaat!$K$35</f>
        <v>1112</v>
      </c>
      <c r="F27">
        <f>Tasoitetut!$K$35</f>
        <v>1196</v>
      </c>
    </row>
    <row r="28" spans="1:6" x14ac:dyDescent="0.25">
      <c r="A28" t="s">
        <v>73</v>
      </c>
      <c r="B28" s="3" t="s">
        <v>13</v>
      </c>
      <c r="C28" s="2" t="s">
        <v>40</v>
      </c>
      <c r="D28">
        <v>22</v>
      </c>
      <c r="E28">
        <f>Puhtaat!$K$17</f>
        <v>1057</v>
      </c>
      <c r="F28">
        <f>Tasoitetut!$K$17</f>
        <v>1189</v>
      </c>
    </row>
    <row r="29" spans="1:6" x14ac:dyDescent="0.25">
      <c r="A29" t="s">
        <v>74</v>
      </c>
      <c r="B29" s="3" t="s">
        <v>27</v>
      </c>
      <c r="C29" s="2" t="s">
        <v>32</v>
      </c>
      <c r="D29">
        <v>0</v>
      </c>
      <c r="E29">
        <f>Puhtaat!$K$31</f>
        <v>1188</v>
      </c>
      <c r="F29">
        <f>Tasoitetut!$K$31</f>
        <v>1188</v>
      </c>
    </row>
    <row r="30" spans="1:6" x14ac:dyDescent="0.25">
      <c r="A30" t="s">
        <v>75</v>
      </c>
      <c r="B30" s="3" t="s">
        <v>0</v>
      </c>
      <c r="C30" s="2" t="s">
        <v>32</v>
      </c>
      <c r="D30">
        <v>1</v>
      </c>
      <c r="E30">
        <f>Puhtaat!$K$4</f>
        <v>1179</v>
      </c>
      <c r="F30">
        <f>Tasoitetut!$K$4</f>
        <v>1185</v>
      </c>
    </row>
    <row r="31" spans="1:6" x14ac:dyDescent="0.25">
      <c r="A31" t="s">
        <v>76</v>
      </c>
      <c r="B31" s="3" t="s">
        <v>1</v>
      </c>
      <c r="C31" s="2" t="s">
        <v>32</v>
      </c>
      <c r="D31">
        <v>6</v>
      </c>
      <c r="E31">
        <f>Puhtaat!$K$5</f>
        <v>1127</v>
      </c>
      <c r="F31">
        <f>Tasoitetut!$K$5</f>
        <v>1163</v>
      </c>
    </row>
    <row r="32" spans="1:6" x14ac:dyDescent="0.25">
      <c r="A32" t="s">
        <v>77</v>
      </c>
      <c r="B32" s="3" t="s">
        <v>4</v>
      </c>
      <c r="C32" s="2" t="s">
        <v>35</v>
      </c>
      <c r="D32">
        <v>21</v>
      </c>
      <c r="E32">
        <f>Puhtaat!$K$8</f>
        <v>1037</v>
      </c>
      <c r="F32">
        <f>Tasoitetut!$K$8</f>
        <v>1163</v>
      </c>
    </row>
    <row r="33" spans="1:8" x14ac:dyDescent="0.25">
      <c r="A33" t="s">
        <v>78</v>
      </c>
      <c r="B33" s="3" t="s">
        <v>7</v>
      </c>
      <c r="C33" s="2" t="s">
        <v>32</v>
      </c>
      <c r="D33">
        <v>4</v>
      </c>
      <c r="E33">
        <f>Puhtaat!$K$11</f>
        <v>1103</v>
      </c>
      <c r="F33">
        <f>Tasoitetut!$K$11</f>
        <v>1127</v>
      </c>
    </row>
    <row r="34" spans="1:8" x14ac:dyDescent="0.25">
      <c r="A34" t="s">
        <v>79</v>
      </c>
      <c r="B34" s="3" t="s">
        <v>30</v>
      </c>
      <c r="C34" s="2" t="s">
        <v>47</v>
      </c>
      <c r="D34">
        <v>33</v>
      </c>
      <c r="E34">
        <f>Puhtaat!$K$34</f>
        <v>856</v>
      </c>
      <c r="F34">
        <f>Tasoitetut!$K$34</f>
        <v>1054</v>
      </c>
    </row>
    <row r="35" spans="1:8" x14ac:dyDescent="0.25">
      <c r="A35" t="s">
        <v>80</v>
      </c>
      <c r="B35" s="3" t="s">
        <v>23</v>
      </c>
      <c r="C35" s="2" t="s">
        <v>37</v>
      </c>
      <c r="F35">
        <v>0</v>
      </c>
    </row>
    <row r="36" spans="1:8" x14ac:dyDescent="0.25">
      <c r="A36" t="s">
        <v>81</v>
      </c>
      <c r="B36" s="3" t="s">
        <v>26</v>
      </c>
      <c r="C36" s="2" t="s">
        <v>46</v>
      </c>
      <c r="F36">
        <v>0</v>
      </c>
    </row>
    <row r="38" spans="1:8" x14ac:dyDescent="0.25">
      <c r="A38" s="3" t="s">
        <v>97</v>
      </c>
      <c r="F38" s="3" t="s">
        <v>93</v>
      </c>
    </row>
    <row r="39" spans="1:8" x14ac:dyDescent="0.25">
      <c r="F39" s="3" t="s">
        <v>94</v>
      </c>
    </row>
    <row r="40" spans="1:8" x14ac:dyDescent="0.25">
      <c r="A40" s="3" t="s">
        <v>50</v>
      </c>
      <c r="B40" t="s">
        <v>19</v>
      </c>
      <c r="C40" t="s">
        <v>32</v>
      </c>
      <c r="F40" t="s">
        <v>25</v>
      </c>
      <c r="H40">
        <v>203</v>
      </c>
    </row>
    <row r="41" spans="1:8" x14ac:dyDescent="0.25">
      <c r="A41" s="3" t="s">
        <v>52</v>
      </c>
      <c r="B41" t="s">
        <v>25</v>
      </c>
      <c r="C41" t="s">
        <v>45</v>
      </c>
      <c r="F41" t="s">
        <v>28</v>
      </c>
      <c r="H41">
        <v>202</v>
      </c>
    </row>
    <row r="42" spans="1:8" x14ac:dyDescent="0.25">
      <c r="A42" s="3" t="s">
        <v>51</v>
      </c>
      <c r="B42" t="s">
        <v>18</v>
      </c>
      <c r="C42" t="s">
        <v>41</v>
      </c>
    </row>
    <row r="43" spans="1:8" x14ac:dyDescent="0.25">
      <c r="A43" s="3" t="s">
        <v>53</v>
      </c>
      <c r="B43" t="s">
        <v>28</v>
      </c>
      <c r="C43" t="s">
        <v>37</v>
      </c>
      <c r="F43" s="3" t="s">
        <v>95</v>
      </c>
    </row>
    <row r="44" spans="1:8" x14ac:dyDescent="0.25">
      <c r="F44" t="s">
        <v>18</v>
      </c>
      <c r="H44">
        <v>228</v>
      </c>
    </row>
    <row r="45" spans="1:8" x14ac:dyDescent="0.25">
      <c r="F45" t="s">
        <v>25</v>
      </c>
      <c r="H45">
        <v>255</v>
      </c>
    </row>
    <row r="47" spans="1:8" x14ac:dyDescent="0.25">
      <c r="F47" s="3" t="s">
        <v>96</v>
      </c>
    </row>
    <row r="48" spans="1:8" x14ac:dyDescent="0.25">
      <c r="F48" t="s">
        <v>19</v>
      </c>
      <c r="H48">
        <v>237</v>
      </c>
    </row>
    <row r="49" spans="6:8" x14ac:dyDescent="0.25">
      <c r="F49" t="s">
        <v>25</v>
      </c>
      <c r="H49">
        <v>201</v>
      </c>
    </row>
  </sheetData>
  <sortState ref="B5:F34">
    <sortCondition descending="1" ref="F5:F34"/>
  </sortState>
  <mergeCells count="3"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opLeftCell="A16" workbookViewId="0">
      <selection activeCell="J36" sqref="J36"/>
    </sheetView>
  </sheetViews>
  <sheetFormatPr defaultRowHeight="15" x14ac:dyDescent="0.25"/>
  <cols>
    <col min="1" max="1" width="3.5703125" bestFit="1" customWidth="1"/>
    <col min="2" max="2" width="17.5703125" customWidth="1"/>
    <col min="3" max="3" width="9.140625" customWidth="1"/>
    <col min="4" max="4" width="4.7109375" customWidth="1"/>
    <col min="5" max="10" width="6.7109375" customWidth="1"/>
    <col min="11" max="11" width="8.5703125" customWidth="1"/>
    <col min="12" max="12" width="5.5703125" customWidth="1"/>
    <col min="13" max="13" width="9.7109375" customWidth="1"/>
  </cols>
  <sheetData>
    <row r="2" spans="1:13" x14ac:dyDescent="0.25">
      <c r="D2" s="8" t="s">
        <v>48</v>
      </c>
      <c r="K2" s="10" t="s">
        <v>89</v>
      </c>
      <c r="L2" s="11" t="s">
        <v>88</v>
      </c>
      <c r="M2" s="10" t="s">
        <v>90</v>
      </c>
    </row>
    <row r="3" spans="1:13" x14ac:dyDescent="0.25">
      <c r="C3" s="1" t="s">
        <v>49</v>
      </c>
      <c r="D3" s="9"/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  <c r="J3" s="2" t="s">
        <v>87</v>
      </c>
      <c r="K3" s="12"/>
      <c r="L3" s="9"/>
      <c r="M3" s="10"/>
    </row>
    <row r="4" spans="1:13" x14ac:dyDescent="0.25">
      <c r="A4" t="s">
        <v>50</v>
      </c>
      <c r="B4" s="3" t="s">
        <v>0</v>
      </c>
      <c r="C4" s="2" t="s">
        <v>32</v>
      </c>
      <c r="D4">
        <v>1</v>
      </c>
      <c r="E4" s="4">
        <v>193</v>
      </c>
      <c r="F4" s="4">
        <v>188</v>
      </c>
      <c r="G4" s="4">
        <v>202</v>
      </c>
      <c r="H4" s="4">
        <v>156</v>
      </c>
      <c r="I4" s="4">
        <v>228</v>
      </c>
      <c r="J4" s="4">
        <v>212</v>
      </c>
      <c r="K4" s="5">
        <f>IF(E4=0," ",SUM(E4:J4))</f>
        <v>1179</v>
      </c>
      <c r="L4">
        <f>$L$41*D4</f>
        <v>6</v>
      </c>
      <c r="M4">
        <f>IF(K4=" "," ",K4+L4)</f>
        <v>1185</v>
      </c>
    </row>
    <row r="5" spans="1:13" x14ac:dyDescent="0.25">
      <c r="A5" t="s">
        <v>52</v>
      </c>
      <c r="B5" s="3" t="s">
        <v>1</v>
      </c>
      <c r="C5" s="2" t="s">
        <v>32</v>
      </c>
      <c r="D5">
        <v>6</v>
      </c>
      <c r="E5" s="4">
        <v>191</v>
      </c>
      <c r="F5" s="4">
        <v>177</v>
      </c>
      <c r="G5" s="4">
        <v>171</v>
      </c>
      <c r="H5" s="4">
        <v>208</v>
      </c>
      <c r="I5" s="4">
        <v>224</v>
      </c>
      <c r="J5" s="4">
        <v>156</v>
      </c>
      <c r="K5" s="5">
        <f t="shared" ref="K5:K35" si="0">IF(E5=0," ",SUM(E5:J5))</f>
        <v>1127</v>
      </c>
      <c r="L5">
        <f t="shared" ref="L5:L35" si="1">$L$41*D5</f>
        <v>36</v>
      </c>
      <c r="M5">
        <f t="shared" ref="M5:M35" si="2">IF(K5=" "," ",K5+L5)</f>
        <v>1163</v>
      </c>
    </row>
    <row r="6" spans="1:13" x14ac:dyDescent="0.25">
      <c r="A6" t="s">
        <v>51</v>
      </c>
      <c r="B6" s="3" t="s">
        <v>2</v>
      </c>
      <c r="C6" s="2" t="s">
        <v>33</v>
      </c>
      <c r="D6">
        <v>44</v>
      </c>
      <c r="E6" s="4">
        <v>136</v>
      </c>
      <c r="F6" s="4">
        <v>167</v>
      </c>
      <c r="G6" s="4">
        <v>203</v>
      </c>
      <c r="H6" s="4">
        <v>148</v>
      </c>
      <c r="I6" s="4">
        <v>157</v>
      </c>
      <c r="J6" s="4">
        <v>140</v>
      </c>
      <c r="K6" s="5">
        <f t="shared" si="0"/>
        <v>951</v>
      </c>
      <c r="L6">
        <f t="shared" si="1"/>
        <v>264</v>
      </c>
      <c r="M6">
        <f t="shared" si="2"/>
        <v>1215</v>
      </c>
    </row>
    <row r="7" spans="1:13" x14ac:dyDescent="0.25">
      <c r="A7" t="s">
        <v>53</v>
      </c>
      <c r="B7" s="3" t="s">
        <v>3</v>
      </c>
      <c r="C7" s="2" t="s">
        <v>34</v>
      </c>
      <c r="D7">
        <v>17</v>
      </c>
      <c r="E7" s="4">
        <v>180</v>
      </c>
      <c r="F7" s="4">
        <v>177</v>
      </c>
      <c r="G7" s="4">
        <v>192</v>
      </c>
      <c r="H7" s="4">
        <v>210</v>
      </c>
      <c r="I7" s="4">
        <v>212</v>
      </c>
      <c r="J7" s="4">
        <v>192</v>
      </c>
      <c r="K7" s="5">
        <f t="shared" si="0"/>
        <v>1163</v>
      </c>
      <c r="L7">
        <f t="shared" si="1"/>
        <v>102</v>
      </c>
      <c r="M7">
        <f t="shared" si="2"/>
        <v>1265</v>
      </c>
    </row>
    <row r="8" spans="1:13" x14ac:dyDescent="0.25">
      <c r="A8" t="s">
        <v>54</v>
      </c>
      <c r="B8" s="3" t="s">
        <v>4</v>
      </c>
      <c r="C8" s="2" t="s">
        <v>35</v>
      </c>
      <c r="D8">
        <v>21</v>
      </c>
      <c r="E8" s="4">
        <v>186</v>
      </c>
      <c r="F8" s="4">
        <v>177</v>
      </c>
      <c r="G8" s="4">
        <v>194</v>
      </c>
      <c r="H8" s="4">
        <v>168</v>
      </c>
      <c r="I8" s="4">
        <v>146</v>
      </c>
      <c r="J8" s="4">
        <v>166</v>
      </c>
      <c r="K8" s="5">
        <f t="shared" si="0"/>
        <v>1037</v>
      </c>
      <c r="L8">
        <f t="shared" si="1"/>
        <v>126</v>
      </c>
      <c r="M8">
        <f t="shared" si="2"/>
        <v>1163</v>
      </c>
    </row>
    <row r="9" spans="1:13" x14ac:dyDescent="0.25">
      <c r="A9" t="s">
        <v>55</v>
      </c>
      <c r="B9" s="3" t="s">
        <v>6</v>
      </c>
      <c r="C9" s="2" t="s">
        <v>36</v>
      </c>
      <c r="D9">
        <v>23</v>
      </c>
      <c r="E9" s="4">
        <v>186</v>
      </c>
      <c r="F9" s="4">
        <v>185</v>
      </c>
      <c r="G9" s="4">
        <v>142</v>
      </c>
      <c r="H9" s="4">
        <v>180</v>
      </c>
      <c r="I9" s="4">
        <v>209</v>
      </c>
      <c r="J9" s="4">
        <v>183</v>
      </c>
      <c r="K9" s="5">
        <f t="shared" si="0"/>
        <v>1085</v>
      </c>
      <c r="L9">
        <f t="shared" si="1"/>
        <v>138</v>
      </c>
      <c r="M9">
        <f t="shared" si="2"/>
        <v>1223</v>
      </c>
    </row>
    <row r="10" spans="1:13" x14ac:dyDescent="0.25">
      <c r="A10" t="s">
        <v>56</v>
      </c>
      <c r="B10" s="3" t="s">
        <v>5</v>
      </c>
      <c r="C10" s="2" t="s">
        <v>37</v>
      </c>
      <c r="D10">
        <v>12</v>
      </c>
      <c r="E10" s="4">
        <v>211</v>
      </c>
      <c r="F10" s="4">
        <v>169</v>
      </c>
      <c r="G10" s="4">
        <v>170</v>
      </c>
      <c r="H10" s="4">
        <v>191</v>
      </c>
      <c r="I10" s="4">
        <v>189</v>
      </c>
      <c r="J10" s="4">
        <v>225</v>
      </c>
      <c r="K10" s="5">
        <f t="shared" si="0"/>
        <v>1155</v>
      </c>
      <c r="L10">
        <f t="shared" si="1"/>
        <v>72</v>
      </c>
      <c r="M10">
        <f t="shared" si="2"/>
        <v>1227</v>
      </c>
    </row>
    <row r="11" spans="1:13" x14ac:dyDescent="0.25">
      <c r="A11" t="s">
        <v>57</v>
      </c>
      <c r="B11" s="3" t="s">
        <v>7</v>
      </c>
      <c r="C11" s="2" t="s">
        <v>32</v>
      </c>
      <c r="D11">
        <v>4</v>
      </c>
      <c r="E11" s="4">
        <v>146</v>
      </c>
      <c r="F11" s="4">
        <v>212</v>
      </c>
      <c r="G11" s="4">
        <v>162</v>
      </c>
      <c r="H11" s="4">
        <v>188</v>
      </c>
      <c r="I11" s="4">
        <v>237</v>
      </c>
      <c r="J11" s="4">
        <v>158</v>
      </c>
      <c r="K11" s="5">
        <f t="shared" si="0"/>
        <v>1103</v>
      </c>
      <c r="L11">
        <f t="shared" si="1"/>
        <v>24</v>
      </c>
      <c r="M11">
        <f t="shared" si="2"/>
        <v>1127</v>
      </c>
    </row>
    <row r="12" spans="1:13" x14ac:dyDescent="0.25">
      <c r="A12" t="s">
        <v>58</v>
      </c>
      <c r="B12" s="3" t="s">
        <v>8</v>
      </c>
      <c r="C12" s="2" t="s">
        <v>32</v>
      </c>
      <c r="D12">
        <v>7</v>
      </c>
      <c r="E12" s="4">
        <v>145</v>
      </c>
      <c r="F12" s="4">
        <v>222</v>
      </c>
      <c r="G12" s="4">
        <v>201</v>
      </c>
      <c r="H12" s="4">
        <v>192</v>
      </c>
      <c r="I12" s="4">
        <v>255</v>
      </c>
      <c r="J12" s="4">
        <v>170</v>
      </c>
      <c r="K12" s="5">
        <f t="shared" si="0"/>
        <v>1185</v>
      </c>
      <c r="L12">
        <f t="shared" si="1"/>
        <v>42</v>
      </c>
      <c r="M12">
        <f t="shared" si="2"/>
        <v>1227</v>
      </c>
    </row>
    <row r="13" spans="1:13" x14ac:dyDescent="0.25">
      <c r="A13" t="s">
        <v>59</v>
      </c>
      <c r="B13" s="3" t="s">
        <v>9</v>
      </c>
      <c r="C13" s="2" t="s">
        <v>38</v>
      </c>
      <c r="D13">
        <v>11</v>
      </c>
      <c r="E13" s="4">
        <v>222</v>
      </c>
      <c r="F13" s="4">
        <v>218</v>
      </c>
      <c r="G13" s="4">
        <v>198</v>
      </c>
      <c r="H13" s="4">
        <v>199</v>
      </c>
      <c r="I13" s="4">
        <v>193</v>
      </c>
      <c r="J13" s="4">
        <v>204</v>
      </c>
      <c r="K13" s="5">
        <f t="shared" si="0"/>
        <v>1234</v>
      </c>
      <c r="L13">
        <f t="shared" si="1"/>
        <v>66</v>
      </c>
      <c r="M13">
        <f t="shared" si="2"/>
        <v>1300</v>
      </c>
    </row>
    <row r="14" spans="1:13" x14ac:dyDescent="0.25">
      <c r="A14" t="s">
        <v>60</v>
      </c>
      <c r="B14" s="3" t="s">
        <v>10</v>
      </c>
      <c r="C14" s="2" t="s">
        <v>35</v>
      </c>
      <c r="D14">
        <v>7</v>
      </c>
      <c r="E14" s="4">
        <v>183</v>
      </c>
      <c r="F14" s="4">
        <v>195</v>
      </c>
      <c r="G14" s="4">
        <v>224</v>
      </c>
      <c r="H14" s="4">
        <v>213</v>
      </c>
      <c r="I14" s="4">
        <v>177</v>
      </c>
      <c r="J14" s="4">
        <v>186</v>
      </c>
      <c r="K14" s="5">
        <f t="shared" si="0"/>
        <v>1178</v>
      </c>
      <c r="L14">
        <f t="shared" si="1"/>
        <v>42</v>
      </c>
      <c r="M14">
        <f t="shared" si="2"/>
        <v>1220</v>
      </c>
    </row>
    <row r="15" spans="1:13" x14ac:dyDescent="0.25">
      <c r="A15" t="s">
        <v>61</v>
      </c>
      <c r="B15" s="3" t="s">
        <v>11</v>
      </c>
      <c r="C15" s="2" t="s">
        <v>34</v>
      </c>
      <c r="D15">
        <v>19</v>
      </c>
      <c r="E15" s="4">
        <v>188</v>
      </c>
      <c r="F15" s="4">
        <v>174</v>
      </c>
      <c r="G15" s="4">
        <v>198</v>
      </c>
      <c r="H15" s="4">
        <v>181</v>
      </c>
      <c r="I15" s="4">
        <v>206</v>
      </c>
      <c r="J15" s="4">
        <v>183</v>
      </c>
      <c r="K15" s="5">
        <f t="shared" si="0"/>
        <v>1130</v>
      </c>
      <c r="L15">
        <f t="shared" si="1"/>
        <v>114</v>
      </c>
      <c r="M15">
        <f t="shared" si="2"/>
        <v>1244</v>
      </c>
    </row>
    <row r="16" spans="1:13" x14ac:dyDescent="0.25">
      <c r="A16" t="s">
        <v>62</v>
      </c>
      <c r="B16" s="3" t="s">
        <v>12</v>
      </c>
      <c r="C16" s="2" t="s">
        <v>39</v>
      </c>
      <c r="D16">
        <v>0</v>
      </c>
      <c r="E16" s="4">
        <v>192</v>
      </c>
      <c r="F16" s="4">
        <v>207</v>
      </c>
      <c r="G16" s="4">
        <v>200</v>
      </c>
      <c r="H16" s="4">
        <v>206</v>
      </c>
      <c r="I16" s="4">
        <v>246</v>
      </c>
      <c r="J16" s="4">
        <v>226</v>
      </c>
      <c r="K16" s="5">
        <f t="shared" si="0"/>
        <v>1277</v>
      </c>
      <c r="L16">
        <f t="shared" si="1"/>
        <v>0</v>
      </c>
      <c r="M16">
        <f t="shared" si="2"/>
        <v>1277</v>
      </c>
    </row>
    <row r="17" spans="1:13" x14ac:dyDescent="0.25">
      <c r="A17" t="s">
        <v>63</v>
      </c>
      <c r="B17" s="3" t="s">
        <v>13</v>
      </c>
      <c r="C17" s="2" t="s">
        <v>40</v>
      </c>
      <c r="D17">
        <v>22</v>
      </c>
      <c r="E17" s="4">
        <v>163</v>
      </c>
      <c r="F17" s="4">
        <v>127</v>
      </c>
      <c r="G17" s="4">
        <v>190</v>
      </c>
      <c r="H17" s="4">
        <v>186</v>
      </c>
      <c r="I17" s="4">
        <v>186</v>
      </c>
      <c r="J17" s="4">
        <v>205</v>
      </c>
      <c r="K17" s="5">
        <f t="shared" si="0"/>
        <v>1057</v>
      </c>
      <c r="L17">
        <f t="shared" si="1"/>
        <v>132</v>
      </c>
      <c r="M17">
        <f t="shared" si="2"/>
        <v>1189</v>
      </c>
    </row>
    <row r="18" spans="1:13" x14ac:dyDescent="0.25">
      <c r="A18" t="s">
        <v>64</v>
      </c>
      <c r="B18" s="3" t="s">
        <v>14</v>
      </c>
      <c r="C18" s="2" t="s">
        <v>41</v>
      </c>
      <c r="D18">
        <v>10</v>
      </c>
      <c r="E18" s="4">
        <v>246</v>
      </c>
      <c r="F18" s="4">
        <v>171</v>
      </c>
      <c r="G18" s="4">
        <v>206</v>
      </c>
      <c r="H18" s="4">
        <v>190</v>
      </c>
      <c r="I18" s="4">
        <v>208</v>
      </c>
      <c r="J18" s="4">
        <v>210</v>
      </c>
      <c r="K18" s="5">
        <f t="shared" si="0"/>
        <v>1231</v>
      </c>
      <c r="L18">
        <f t="shared" si="1"/>
        <v>60</v>
      </c>
      <c r="M18">
        <f t="shared" si="2"/>
        <v>1291</v>
      </c>
    </row>
    <row r="19" spans="1:13" x14ac:dyDescent="0.25">
      <c r="A19" t="s">
        <v>65</v>
      </c>
      <c r="B19" s="3" t="s">
        <v>15</v>
      </c>
      <c r="C19" s="2" t="s">
        <v>32</v>
      </c>
      <c r="D19">
        <v>0</v>
      </c>
      <c r="E19" s="4">
        <v>175</v>
      </c>
      <c r="F19" s="4">
        <v>193</v>
      </c>
      <c r="G19" s="4">
        <v>237</v>
      </c>
      <c r="H19" s="4">
        <v>222</v>
      </c>
      <c r="I19" s="4">
        <v>258</v>
      </c>
      <c r="J19" s="4">
        <v>195</v>
      </c>
      <c r="K19" s="5">
        <f t="shared" si="0"/>
        <v>1280</v>
      </c>
      <c r="L19">
        <f t="shared" si="1"/>
        <v>0</v>
      </c>
      <c r="M19">
        <f t="shared" si="2"/>
        <v>1280</v>
      </c>
    </row>
    <row r="20" spans="1:13" x14ac:dyDescent="0.25">
      <c r="A20" t="s">
        <v>66</v>
      </c>
      <c r="B20" s="3" t="s">
        <v>16</v>
      </c>
      <c r="C20" s="2" t="s">
        <v>42</v>
      </c>
      <c r="D20">
        <v>44</v>
      </c>
      <c r="E20" s="4">
        <v>139</v>
      </c>
      <c r="F20" s="4">
        <v>194</v>
      </c>
      <c r="G20" s="4">
        <v>197</v>
      </c>
      <c r="H20" s="4">
        <v>139</v>
      </c>
      <c r="I20" s="4">
        <v>156</v>
      </c>
      <c r="J20" s="4">
        <v>137</v>
      </c>
      <c r="K20" s="5">
        <f t="shared" si="0"/>
        <v>962</v>
      </c>
      <c r="L20">
        <f t="shared" si="1"/>
        <v>264</v>
      </c>
      <c r="M20">
        <f t="shared" si="2"/>
        <v>1226</v>
      </c>
    </row>
    <row r="21" spans="1:13" x14ac:dyDescent="0.25">
      <c r="A21" t="s">
        <v>67</v>
      </c>
      <c r="B21" s="3" t="s">
        <v>17</v>
      </c>
      <c r="C21" s="2" t="s">
        <v>34</v>
      </c>
      <c r="D21">
        <v>19</v>
      </c>
      <c r="E21" s="4">
        <v>203</v>
      </c>
      <c r="F21" s="4">
        <v>162</v>
      </c>
      <c r="G21" s="4">
        <v>194</v>
      </c>
      <c r="H21" s="4">
        <v>204</v>
      </c>
      <c r="I21" s="4">
        <v>176</v>
      </c>
      <c r="J21" s="4">
        <v>186</v>
      </c>
      <c r="K21" s="5">
        <f t="shared" si="0"/>
        <v>1125</v>
      </c>
      <c r="L21">
        <f t="shared" si="1"/>
        <v>114</v>
      </c>
      <c r="M21">
        <f t="shared" si="2"/>
        <v>1239</v>
      </c>
    </row>
    <row r="22" spans="1:13" x14ac:dyDescent="0.25">
      <c r="A22" t="s">
        <v>68</v>
      </c>
      <c r="B22" s="3" t="s">
        <v>18</v>
      </c>
      <c r="C22" s="2" t="s">
        <v>41</v>
      </c>
      <c r="D22">
        <v>36</v>
      </c>
      <c r="E22" s="4">
        <v>163</v>
      </c>
      <c r="F22" s="4">
        <v>185</v>
      </c>
      <c r="G22" s="4">
        <v>169</v>
      </c>
      <c r="H22" s="4">
        <v>183</v>
      </c>
      <c r="I22" s="4">
        <v>169</v>
      </c>
      <c r="J22" s="4">
        <v>229</v>
      </c>
      <c r="K22" s="5">
        <f t="shared" si="0"/>
        <v>1098</v>
      </c>
      <c r="L22">
        <f t="shared" si="1"/>
        <v>216</v>
      </c>
      <c r="M22">
        <f t="shared" si="2"/>
        <v>1314</v>
      </c>
    </row>
    <row r="23" spans="1:13" x14ac:dyDescent="0.25">
      <c r="A23" t="s">
        <v>69</v>
      </c>
      <c r="B23" s="3" t="s">
        <v>19</v>
      </c>
      <c r="C23" s="2" t="s">
        <v>32</v>
      </c>
      <c r="D23">
        <v>2</v>
      </c>
      <c r="E23" s="4">
        <v>219</v>
      </c>
      <c r="F23" s="4">
        <v>250</v>
      </c>
      <c r="G23" s="4">
        <v>236</v>
      </c>
      <c r="H23" s="4">
        <v>190</v>
      </c>
      <c r="I23" s="4">
        <v>202</v>
      </c>
      <c r="J23" s="4">
        <v>222</v>
      </c>
      <c r="K23" s="5">
        <f t="shared" si="0"/>
        <v>1319</v>
      </c>
      <c r="L23">
        <f t="shared" si="1"/>
        <v>12</v>
      </c>
      <c r="M23">
        <f t="shared" si="2"/>
        <v>1331</v>
      </c>
    </row>
    <row r="24" spans="1:13" x14ac:dyDescent="0.25">
      <c r="A24" t="s">
        <v>70</v>
      </c>
      <c r="B24" s="3" t="s">
        <v>20</v>
      </c>
      <c r="C24" s="2" t="s">
        <v>32</v>
      </c>
      <c r="D24">
        <v>13</v>
      </c>
      <c r="E24" s="4">
        <v>223</v>
      </c>
      <c r="F24" s="4">
        <v>172</v>
      </c>
      <c r="G24" s="4">
        <v>157</v>
      </c>
      <c r="H24" s="4">
        <v>216</v>
      </c>
      <c r="I24" s="4">
        <v>171</v>
      </c>
      <c r="J24" s="4">
        <v>203</v>
      </c>
      <c r="K24" s="5">
        <f t="shared" si="0"/>
        <v>1142</v>
      </c>
      <c r="L24">
        <f t="shared" si="1"/>
        <v>78</v>
      </c>
      <c r="M24">
        <f t="shared" si="2"/>
        <v>1220</v>
      </c>
    </row>
    <row r="25" spans="1:13" x14ac:dyDescent="0.25">
      <c r="A25" t="s">
        <v>71</v>
      </c>
      <c r="B25" s="3" t="s">
        <v>21</v>
      </c>
      <c r="C25" s="2" t="s">
        <v>41</v>
      </c>
      <c r="D25">
        <v>0</v>
      </c>
      <c r="E25" s="4">
        <v>244</v>
      </c>
      <c r="F25" s="4">
        <v>215</v>
      </c>
      <c r="G25" s="4">
        <v>214</v>
      </c>
      <c r="H25" s="4">
        <v>188</v>
      </c>
      <c r="I25" s="4">
        <v>221</v>
      </c>
      <c r="J25" s="4">
        <v>196</v>
      </c>
      <c r="K25" s="5">
        <f t="shared" si="0"/>
        <v>1278</v>
      </c>
      <c r="L25">
        <f t="shared" si="1"/>
        <v>0</v>
      </c>
      <c r="M25">
        <f t="shared" si="2"/>
        <v>1278</v>
      </c>
    </row>
    <row r="26" spans="1:13" x14ac:dyDescent="0.25">
      <c r="A26" t="s">
        <v>72</v>
      </c>
      <c r="B26" s="3" t="s">
        <v>22</v>
      </c>
      <c r="C26" s="2" t="s">
        <v>43</v>
      </c>
      <c r="D26">
        <v>18</v>
      </c>
      <c r="E26" s="4">
        <v>233</v>
      </c>
      <c r="F26" s="4">
        <v>212</v>
      </c>
      <c r="G26" s="4">
        <v>182</v>
      </c>
      <c r="H26" s="4">
        <v>191</v>
      </c>
      <c r="I26" s="4">
        <v>174</v>
      </c>
      <c r="J26" s="4">
        <v>167</v>
      </c>
      <c r="K26" s="5">
        <f t="shared" si="0"/>
        <v>1159</v>
      </c>
      <c r="L26">
        <f t="shared" si="1"/>
        <v>108</v>
      </c>
      <c r="M26">
        <f t="shared" si="2"/>
        <v>1267</v>
      </c>
    </row>
    <row r="27" spans="1:13" x14ac:dyDescent="0.25">
      <c r="A27" t="s">
        <v>73</v>
      </c>
      <c r="B27" s="3" t="s">
        <v>23</v>
      </c>
      <c r="C27" s="2" t="s">
        <v>37</v>
      </c>
      <c r="D27">
        <v>10</v>
      </c>
      <c r="E27" s="4"/>
      <c r="F27" s="4"/>
      <c r="G27" s="4"/>
      <c r="H27" s="4"/>
      <c r="I27" s="4"/>
      <c r="J27" s="4"/>
      <c r="K27" s="5" t="str">
        <f t="shared" si="0"/>
        <v xml:space="preserve"> </v>
      </c>
      <c r="L27">
        <f t="shared" si="1"/>
        <v>60</v>
      </c>
      <c r="M27" t="str">
        <f t="shared" si="2"/>
        <v xml:space="preserve"> </v>
      </c>
    </row>
    <row r="28" spans="1:13" x14ac:dyDescent="0.25">
      <c r="A28" t="s">
        <v>74</v>
      </c>
      <c r="B28" s="3" t="s">
        <v>24</v>
      </c>
      <c r="C28" s="2" t="s">
        <v>44</v>
      </c>
      <c r="D28">
        <v>14</v>
      </c>
      <c r="E28" s="4">
        <v>178</v>
      </c>
      <c r="F28" s="4">
        <v>172</v>
      </c>
      <c r="G28" s="4">
        <v>169</v>
      </c>
      <c r="H28" s="4">
        <v>236</v>
      </c>
      <c r="I28" s="4">
        <v>202</v>
      </c>
      <c r="J28" s="4">
        <v>200</v>
      </c>
      <c r="K28" s="5">
        <f t="shared" si="0"/>
        <v>1157</v>
      </c>
      <c r="L28">
        <f t="shared" si="1"/>
        <v>84</v>
      </c>
      <c r="M28">
        <f t="shared" si="2"/>
        <v>1241</v>
      </c>
    </row>
    <row r="29" spans="1:13" x14ac:dyDescent="0.25">
      <c r="A29" t="s">
        <v>75</v>
      </c>
      <c r="B29" s="3" t="s">
        <v>25</v>
      </c>
      <c r="C29" s="2" t="s">
        <v>45</v>
      </c>
      <c r="D29">
        <v>36</v>
      </c>
      <c r="E29" s="4">
        <v>143</v>
      </c>
      <c r="F29" s="4">
        <v>175</v>
      </c>
      <c r="G29" s="4">
        <v>190</v>
      </c>
      <c r="H29" s="4">
        <v>183</v>
      </c>
      <c r="I29" s="4">
        <v>181</v>
      </c>
      <c r="J29" s="4">
        <v>224</v>
      </c>
      <c r="K29" s="5">
        <f t="shared" si="0"/>
        <v>1096</v>
      </c>
      <c r="L29">
        <f t="shared" si="1"/>
        <v>216</v>
      </c>
      <c r="M29">
        <f t="shared" si="2"/>
        <v>1312</v>
      </c>
    </row>
    <row r="30" spans="1:13" x14ac:dyDescent="0.25">
      <c r="A30" t="s">
        <v>76</v>
      </c>
      <c r="B30" s="3" t="s">
        <v>26</v>
      </c>
      <c r="C30" s="2" t="s">
        <v>46</v>
      </c>
      <c r="D30">
        <v>0</v>
      </c>
      <c r="E30" s="4"/>
      <c r="F30" s="4"/>
      <c r="G30" s="4"/>
      <c r="H30" s="4"/>
      <c r="I30" s="4"/>
      <c r="J30" s="4"/>
      <c r="K30" s="5" t="str">
        <f t="shared" si="0"/>
        <v xml:space="preserve"> </v>
      </c>
      <c r="L30">
        <f t="shared" si="1"/>
        <v>0</v>
      </c>
      <c r="M30" t="str">
        <f t="shared" si="2"/>
        <v xml:space="preserve"> </v>
      </c>
    </row>
    <row r="31" spans="1:13" x14ac:dyDescent="0.25">
      <c r="A31" t="s">
        <v>77</v>
      </c>
      <c r="B31" s="3" t="s">
        <v>27</v>
      </c>
      <c r="C31" s="2" t="s">
        <v>32</v>
      </c>
      <c r="D31">
        <v>0</v>
      </c>
      <c r="E31" s="4">
        <v>194</v>
      </c>
      <c r="F31" s="4">
        <v>192</v>
      </c>
      <c r="G31" s="4">
        <v>169</v>
      </c>
      <c r="H31" s="4">
        <v>180</v>
      </c>
      <c r="I31" s="4">
        <v>266</v>
      </c>
      <c r="J31" s="4">
        <v>187</v>
      </c>
      <c r="K31" s="5">
        <f t="shared" si="0"/>
        <v>1188</v>
      </c>
      <c r="L31">
        <f t="shared" si="1"/>
        <v>0</v>
      </c>
      <c r="M31">
        <f t="shared" si="2"/>
        <v>1188</v>
      </c>
    </row>
    <row r="32" spans="1:13" x14ac:dyDescent="0.25">
      <c r="A32" t="s">
        <v>78</v>
      </c>
      <c r="B32" s="3" t="s">
        <v>28</v>
      </c>
      <c r="C32" s="2" t="s">
        <v>37</v>
      </c>
      <c r="D32">
        <v>26</v>
      </c>
      <c r="E32" s="4">
        <v>198</v>
      </c>
      <c r="F32" s="4">
        <v>198</v>
      </c>
      <c r="G32" s="4">
        <v>221</v>
      </c>
      <c r="H32" s="4">
        <v>211</v>
      </c>
      <c r="I32" s="4">
        <v>160</v>
      </c>
      <c r="J32" s="4">
        <v>161</v>
      </c>
      <c r="K32" s="5">
        <f t="shared" si="0"/>
        <v>1149</v>
      </c>
      <c r="L32">
        <f t="shared" si="1"/>
        <v>156</v>
      </c>
      <c r="M32">
        <f t="shared" si="2"/>
        <v>1305</v>
      </c>
    </row>
    <row r="33" spans="1:13" x14ac:dyDescent="0.25">
      <c r="A33" t="s">
        <v>79</v>
      </c>
      <c r="B33" s="3" t="s">
        <v>29</v>
      </c>
      <c r="C33" s="2" t="s">
        <v>37</v>
      </c>
      <c r="D33">
        <v>22</v>
      </c>
      <c r="E33" s="4">
        <v>210</v>
      </c>
      <c r="F33" s="4">
        <v>148</v>
      </c>
      <c r="G33" s="4">
        <v>210</v>
      </c>
      <c r="H33" s="4">
        <v>180</v>
      </c>
      <c r="I33" s="4">
        <v>183</v>
      </c>
      <c r="J33" s="4">
        <v>146</v>
      </c>
      <c r="K33" s="5">
        <f t="shared" si="0"/>
        <v>1077</v>
      </c>
      <c r="L33">
        <f t="shared" si="1"/>
        <v>132</v>
      </c>
      <c r="M33">
        <f t="shared" si="2"/>
        <v>1209</v>
      </c>
    </row>
    <row r="34" spans="1:13" x14ac:dyDescent="0.25">
      <c r="A34" t="s">
        <v>80</v>
      </c>
      <c r="B34" s="3" t="s">
        <v>30</v>
      </c>
      <c r="C34" s="2" t="s">
        <v>47</v>
      </c>
      <c r="D34">
        <v>33</v>
      </c>
      <c r="E34" s="4">
        <v>151</v>
      </c>
      <c r="F34" s="4">
        <v>127</v>
      </c>
      <c r="G34" s="4">
        <v>131</v>
      </c>
      <c r="H34" s="4">
        <v>135</v>
      </c>
      <c r="I34" s="4">
        <v>146</v>
      </c>
      <c r="J34" s="4">
        <v>166</v>
      </c>
      <c r="K34" s="5">
        <f t="shared" si="0"/>
        <v>856</v>
      </c>
      <c r="L34">
        <f t="shared" si="1"/>
        <v>198</v>
      </c>
      <c r="M34">
        <f t="shared" si="2"/>
        <v>1054</v>
      </c>
    </row>
    <row r="35" spans="1:13" x14ac:dyDescent="0.25">
      <c r="A35" t="s">
        <v>81</v>
      </c>
      <c r="B35" s="3" t="s">
        <v>31</v>
      </c>
      <c r="C35" s="2" t="s">
        <v>35</v>
      </c>
      <c r="D35">
        <v>14</v>
      </c>
      <c r="E35" s="4">
        <v>170</v>
      </c>
      <c r="F35" s="4">
        <v>167</v>
      </c>
      <c r="G35" s="4">
        <v>248</v>
      </c>
      <c r="H35" s="4">
        <v>156</v>
      </c>
      <c r="I35" s="4">
        <v>190</v>
      </c>
      <c r="J35" s="4">
        <v>181</v>
      </c>
      <c r="K35" s="5">
        <f t="shared" si="0"/>
        <v>1112</v>
      </c>
      <c r="L35">
        <f t="shared" si="1"/>
        <v>84</v>
      </c>
      <c r="M35">
        <f t="shared" si="2"/>
        <v>1196</v>
      </c>
    </row>
    <row r="41" spans="1:13" x14ac:dyDescent="0.25">
      <c r="L41">
        <v>6</v>
      </c>
    </row>
  </sheetData>
  <mergeCells count="4">
    <mergeCell ref="D2:D3"/>
    <mergeCell ref="L2:L3"/>
    <mergeCell ref="K2:K3"/>
    <mergeCell ref="M2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K5" sqref="K5"/>
    </sheetView>
  </sheetViews>
  <sheetFormatPr defaultRowHeight="15" x14ac:dyDescent="0.25"/>
  <cols>
    <col min="1" max="1" width="3.5703125" bestFit="1" customWidth="1"/>
    <col min="2" max="2" width="17.5703125" customWidth="1"/>
    <col min="3" max="3" width="9.140625" customWidth="1"/>
    <col min="4" max="4" width="4.7109375" customWidth="1"/>
  </cols>
  <sheetData>
    <row r="2" spans="1:11" x14ac:dyDescent="0.25">
      <c r="D2" s="8" t="s">
        <v>48</v>
      </c>
    </row>
    <row r="3" spans="1:11" x14ac:dyDescent="0.25">
      <c r="C3" s="1" t="s">
        <v>49</v>
      </c>
      <c r="D3" s="9"/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  <c r="J3" s="2" t="s">
        <v>87</v>
      </c>
    </row>
    <row r="4" spans="1:11" x14ac:dyDescent="0.25">
      <c r="A4" t="s">
        <v>50</v>
      </c>
      <c r="B4" s="3" t="s">
        <v>0</v>
      </c>
      <c r="C4" s="2" t="s">
        <v>32</v>
      </c>
      <c r="D4">
        <v>1</v>
      </c>
      <c r="E4" s="6">
        <f>IF(Puhtaat!E4=0," ",$D$4+Puhtaat!E4)</f>
        <v>194</v>
      </c>
      <c r="F4" s="6">
        <f>IF(Puhtaat!F4=0," ",$D$4+Puhtaat!F4)</f>
        <v>189</v>
      </c>
      <c r="G4" s="6">
        <f>IF(Puhtaat!G4=0," ",$D$4+Puhtaat!G4)</f>
        <v>203</v>
      </c>
      <c r="H4" s="6">
        <f>IF(Puhtaat!H4=0," ",$D$4+Puhtaat!H4)</f>
        <v>157</v>
      </c>
      <c r="I4" s="6">
        <f>IF(Puhtaat!I4=0," ",$D$4+Puhtaat!I4)</f>
        <v>229</v>
      </c>
      <c r="J4" s="6">
        <f>IF(Puhtaat!J4=0," ",$D$4+Puhtaat!J4)</f>
        <v>213</v>
      </c>
      <c r="K4" s="5">
        <f>IF(E4=" "," ",SUM(E4:J4))</f>
        <v>1185</v>
      </c>
    </row>
    <row r="5" spans="1:11" x14ac:dyDescent="0.25">
      <c r="A5" t="s">
        <v>52</v>
      </c>
      <c r="B5" s="3" t="s">
        <v>1</v>
      </c>
      <c r="C5" s="2" t="s">
        <v>32</v>
      </c>
      <c r="D5">
        <v>6</v>
      </c>
      <c r="E5" s="6">
        <f>IF(Puhtaat!E5=0," ",$D$5+Puhtaat!E5)</f>
        <v>197</v>
      </c>
      <c r="F5" s="6">
        <f>IF(Puhtaat!F5=0," ",$D$5+Puhtaat!F5)</f>
        <v>183</v>
      </c>
      <c r="G5" s="6">
        <f>IF(Puhtaat!G5=0," ",$D$5+Puhtaat!G5)</f>
        <v>177</v>
      </c>
      <c r="H5" s="6">
        <f>IF(Puhtaat!H5=0," ",$D$5+Puhtaat!H5)</f>
        <v>214</v>
      </c>
      <c r="I5" s="6">
        <f>IF(Puhtaat!I5=0," ",$D$5+Puhtaat!I5)</f>
        <v>230</v>
      </c>
      <c r="J5" s="6">
        <f>IF(Puhtaat!J5=0," ",$D$5+Puhtaat!J5)</f>
        <v>162</v>
      </c>
      <c r="K5" s="5">
        <f t="shared" ref="K5:K35" si="0">IF(E5=" "," ",SUM(E5:J5))</f>
        <v>1163</v>
      </c>
    </row>
    <row r="6" spans="1:11" x14ac:dyDescent="0.25">
      <c r="A6" t="s">
        <v>51</v>
      </c>
      <c r="B6" s="3" t="s">
        <v>2</v>
      </c>
      <c r="C6" s="2" t="s">
        <v>33</v>
      </c>
      <c r="D6">
        <v>44</v>
      </c>
      <c r="E6" s="6">
        <f>IF(Puhtaat!E6=0," ",$D$6+Puhtaat!E6)</f>
        <v>180</v>
      </c>
      <c r="F6" s="6">
        <f>IF(Puhtaat!F6=0," ",$D$6+Puhtaat!F6)</f>
        <v>211</v>
      </c>
      <c r="G6" s="6">
        <f>IF(Puhtaat!G6=0," ",$D$6+Puhtaat!G6)</f>
        <v>247</v>
      </c>
      <c r="H6" s="6">
        <f>IF(Puhtaat!H6=0," ",$D$6+Puhtaat!H6)</f>
        <v>192</v>
      </c>
      <c r="I6" s="6">
        <f>IF(Puhtaat!I6=0," ",$D$6+Puhtaat!I6)</f>
        <v>201</v>
      </c>
      <c r="J6" s="6">
        <f>IF(Puhtaat!J6=0," ",$D$6+Puhtaat!J6)</f>
        <v>184</v>
      </c>
      <c r="K6" s="5">
        <f t="shared" si="0"/>
        <v>1215</v>
      </c>
    </row>
    <row r="7" spans="1:11" x14ac:dyDescent="0.25">
      <c r="A7" t="s">
        <v>53</v>
      </c>
      <c r="B7" s="3" t="s">
        <v>3</v>
      </c>
      <c r="C7" s="2" t="s">
        <v>34</v>
      </c>
      <c r="D7">
        <v>17</v>
      </c>
      <c r="E7" s="6">
        <f>IF(Puhtaat!E7=0," ",$D$7+Puhtaat!E7)</f>
        <v>197</v>
      </c>
      <c r="F7" s="6">
        <f>IF(Puhtaat!F7=0," ",$D$7+Puhtaat!F7)</f>
        <v>194</v>
      </c>
      <c r="G7" s="6">
        <f>IF(Puhtaat!G7=0," ",$D$7+Puhtaat!G7)</f>
        <v>209</v>
      </c>
      <c r="H7" s="6">
        <f>IF(Puhtaat!H7=0," ",$D$7+Puhtaat!H7)</f>
        <v>227</v>
      </c>
      <c r="I7" s="6">
        <f>IF(Puhtaat!I7=0," ",$D$7+Puhtaat!I7)</f>
        <v>229</v>
      </c>
      <c r="J7" s="6">
        <f>IF(Puhtaat!J7=0," ",$D$7+Puhtaat!J7)</f>
        <v>209</v>
      </c>
      <c r="K7" s="5">
        <f t="shared" si="0"/>
        <v>1265</v>
      </c>
    </row>
    <row r="8" spans="1:11" x14ac:dyDescent="0.25">
      <c r="A8" t="s">
        <v>54</v>
      </c>
      <c r="B8" s="3" t="s">
        <v>4</v>
      </c>
      <c r="C8" s="2" t="s">
        <v>35</v>
      </c>
      <c r="D8">
        <v>21</v>
      </c>
      <c r="E8" s="6">
        <f>IF(Puhtaat!E8=0," ",$D$8+Puhtaat!E8)</f>
        <v>207</v>
      </c>
      <c r="F8" s="6">
        <f>IF(Puhtaat!F8=0," ",$D$8+Puhtaat!F8)</f>
        <v>198</v>
      </c>
      <c r="G8" s="6">
        <f>IF(Puhtaat!G8=0," ",$D$8+Puhtaat!G8)</f>
        <v>215</v>
      </c>
      <c r="H8" s="6">
        <f>IF(Puhtaat!H8=0," ",$D$8+Puhtaat!H8)</f>
        <v>189</v>
      </c>
      <c r="I8" s="6">
        <f>IF(Puhtaat!I8=0," ",$D$8+Puhtaat!I8)</f>
        <v>167</v>
      </c>
      <c r="J8" s="6">
        <f>IF(Puhtaat!J8=0," ",$D$8+Puhtaat!J8)</f>
        <v>187</v>
      </c>
      <c r="K8" s="5">
        <f t="shared" si="0"/>
        <v>1163</v>
      </c>
    </row>
    <row r="9" spans="1:11" x14ac:dyDescent="0.25">
      <c r="A9" t="s">
        <v>55</v>
      </c>
      <c r="B9" s="3" t="s">
        <v>6</v>
      </c>
      <c r="C9" s="2" t="s">
        <v>36</v>
      </c>
      <c r="D9">
        <v>23</v>
      </c>
      <c r="E9" s="6">
        <f>IF(Puhtaat!E9=0," ",$D$9+Puhtaat!E9)</f>
        <v>209</v>
      </c>
      <c r="F9" s="6">
        <f>IF(Puhtaat!F9=0," ",$D$9+Puhtaat!F9)</f>
        <v>208</v>
      </c>
      <c r="G9" s="6">
        <f>IF(Puhtaat!G9=0," ",$D$9+Puhtaat!G9)</f>
        <v>165</v>
      </c>
      <c r="H9" s="6">
        <f>IF(Puhtaat!H9=0," ",$D$9+Puhtaat!H9)</f>
        <v>203</v>
      </c>
      <c r="I9" s="6">
        <f>IF(Puhtaat!I9=0," ",$D$9+Puhtaat!I9)</f>
        <v>232</v>
      </c>
      <c r="J9" s="6">
        <f>IF(Puhtaat!J9=0," ",$D$9+Puhtaat!J9)</f>
        <v>206</v>
      </c>
      <c r="K9" s="5">
        <f t="shared" si="0"/>
        <v>1223</v>
      </c>
    </row>
    <row r="10" spans="1:11" x14ac:dyDescent="0.25">
      <c r="A10" t="s">
        <v>56</v>
      </c>
      <c r="B10" s="3" t="s">
        <v>5</v>
      </c>
      <c r="C10" s="2" t="s">
        <v>37</v>
      </c>
      <c r="D10">
        <v>12</v>
      </c>
      <c r="E10" s="6">
        <f>IF(Puhtaat!E10=0," ",$D$10+Puhtaat!E10)</f>
        <v>223</v>
      </c>
      <c r="F10" s="6">
        <f>IF(Puhtaat!F10=0," ",$D$10+Puhtaat!F10)</f>
        <v>181</v>
      </c>
      <c r="G10" s="6">
        <f>IF(Puhtaat!G10=0," ",$D$10+Puhtaat!G10)</f>
        <v>182</v>
      </c>
      <c r="H10" s="6">
        <f>IF(Puhtaat!H10=0," ",$D$10+Puhtaat!H10)</f>
        <v>203</v>
      </c>
      <c r="I10" s="6">
        <f>IF(Puhtaat!I10=0," ",$D$10+Puhtaat!I10)</f>
        <v>201</v>
      </c>
      <c r="J10" s="6">
        <f>IF(Puhtaat!J10=0," ",$D$10+Puhtaat!J10)</f>
        <v>237</v>
      </c>
      <c r="K10" s="5">
        <f t="shared" si="0"/>
        <v>1227</v>
      </c>
    </row>
    <row r="11" spans="1:11" x14ac:dyDescent="0.25">
      <c r="A11" t="s">
        <v>57</v>
      </c>
      <c r="B11" s="3" t="s">
        <v>7</v>
      </c>
      <c r="C11" s="2" t="s">
        <v>32</v>
      </c>
      <c r="D11">
        <v>4</v>
      </c>
      <c r="E11" s="6">
        <f>IF(Puhtaat!E11=0," ",$D$11+Puhtaat!E11)</f>
        <v>150</v>
      </c>
      <c r="F11" s="6">
        <f>IF(Puhtaat!F11=0," ",$D$11+Puhtaat!F11)</f>
        <v>216</v>
      </c>
      <c r="G11" s="6">
        <f>IF(Puhtaat!G11=0," ",$D$11+Puhtaat!G11)</f>
        <v>166</v>
      </c>
      <c r="H11" s="6">
        <f>IF(Puhtaat!H11=0," ",$D$11+Puhtaat!H11)</f>
        <v>192</v>
      </c>
      <c r="I11" s="6">
        <f>IF(Puhtaat!I11=0," ",$D$11+Puhtaat!I11)</f>
        <v>241</v>
      </c>
      <c r="J11" s="6">
        <f>IF(Puhtaat!J11=0," ",$D$11+Puhtaat!J11)</f>
        <v>162</v>
      </c>
      <c r="K11" s="5">
        <f t="shared" si="0"/>
        <v>1127</v>
      </c>
    </row>
    <row r="12" spans="1:11" x14ac:dyDescent="0.25">
      <c r="A12" t="s">
        <v>58</v>
      </c>
      <c r="B12" s="3" t="s">
        <v>8</v>
      </c>
      <c r="C12" s="2" t="s">
        <v>32</v>
      </c>
      <c r="D12">
        <v>7</v>
      </c>
      <c r="E12" s="6">
        <f>IF(Puhtaat!E12=0," ",$D$12+Puhtaat!E12)</f>
        <v>152</v>
      </c>
      <c r="F12" s="6">
        <f>IF(Puhtaat!F12=0," ",$D$12+Puhtaat!F12)</f>
        <v>229</v>
      </c>
      <c r="G12" s="6">
        <f>IF(Puhtaat!G12=0," ",$D$12+Puhtaat!G12)</f>
        <v>208</v>
      </c>
      <c r="H12" s="6">
        <f>IF(Puhtaat!H12=0," ",$D$12+Puhtaat!H12)</f>
        <v>199</v>
      </c>
      <c r="I12" s="6">
        <f>IF(Puhtaat!I12=0," ",$D$12+Puhtaat!I12)</f>
        <v>262</v>
      </c>
      <c r="J12" s="6">
        <f>IF(Puhtaat!J12=0," ",$D$12+Puhtaat!J12)</f>
        <v>177</v>
      </c>
      <c r="K12" s="5">
        <f t="shared" si="0"/>
        <v>1227</v>
      </c>
    </row>
    <row r="13" spans="1:11" x14ac:dyDescent="0.25">
      <c r="A13" t="s">
        <v>59</v>
      </c>
      <c r="B13" s="3" t="s">
        <v>9</v>
      </c>
      <c r="C13" s="2" t="s">
        <v>38</v>
      </c>
      <c r="D13">
        <v>11</v>
      </c>
      <c r="E13" s="6">
        <f>IF(Puhtaat!E13=0," ",$D$13+Puhtaat!E13)</f>
        <v>233</v>
      </c>
      <c r="F13" s="6">
        <f>IF(Puhtaat!F13=0," ",$D$13+Puhtaat!F13)</f>
        <v>229</v>
      </c>
      <c r="G13" s="6">
        <f>IF(Puhtaat!G13=0," ",$D$13+Puhtaat!G13)</f>
        <v>209</v>
      </c>
      <c r="H13" s="6">
        <f>IF(Puhtaat!H13=0," ",$D$13+Puhtaat!H13)</f>
        <v>210</v>
      </c>
      <c r="I13" s="6">
        <f>IF(Puhtaat!I13=0," ",$D$13+Puhtaat!I13)</f>
        <v>204</v>
      </c>
      <c r="J13" s="6">
        <f>IF(Puhtaat!J13=0," ",$D$13+Puhtaat!J13)</f>
        <v>215</v>
      </c>
      <c r="K13" s="5">
        <f t="shared" si="0"/>
        <v>1300</v>
      </c>
    </row>
    <row r="14" spans="1:11" x14ac:dyDescent="0.25">
      <c r="A14" t="s">
        <v>60</v>
      </c>
      <c r="B14" s="3" t="s">
        <v>10</v>
      </c>
      <c r="C14" s="2" t="s">
        <v>35</v>
      </c>
      <c r="D14">
        <v>7</v>
      </c>
      <c r="E14" s="6">
        <f>IF(Puhtaat!E14=0," ",$D$14+Puhtaat!E14)</f>
        <v>190</v>
      </c>
      <c r="F14" s="6">
        <f>IF(Puhtaat!F14=0," ",$D$14+Puhtaat!F14)</f>
        <v>202</v>
      </c>
      <c r="G14" s="6">
        <f>IF(Puhtaat!G14=0," ",$D$14+Puhtaat!G14)</f>
        <v>231</v>
      </c>
      <c r="H14" s="6">
        <f>IF(Puhtaat!H14=0," ",$D$14+Puhtaat!H14)</f>
        <v>220</v>
      </c>
      <c r="I14" s="6">
        <f>IF(Puhtaat!I14=0," ",$D$14+Puhtaat!I14)</f>
        <v>184</v>
      </c>
      <c r="J14" s="6">
        <f>IF(Puhtaat!J14=0," ",$D$14+Puhtaat!J14)</f>
        <v>193</v>
      </c>
      <c r="K14" s="5">
        <f t="shared" si="0"/>
        <v>1220</v>
      </c>
    </row>
    <row r="15" spans="1:11" x14ac:dyDescent="0.25">
      <c r="A15" t="s">
        <v>61</v>
      </c>
      <c r="B15" s="3" t="s">
        <v>11</v>
      </c>
      <c r="C15" s="2" t="s">
        <v>34</v>
      </c>
      <c r="D15">
        <v>19</v>
      </c>
      <c r="E15" s="6">
        <f>IF(Puhtaat!E15=0," ",$D$15+Puhtaat!E15)</f>
        <v>207</v>
      </c>
      <c r="F15" s="6">
        <f>IF(Puhtaat!F15=0," ",$D$15+Puhtaat!F15)</f>
        <v>193</v>
      </c>
      <c r="G15" s="6">
        <f>IF(Puhtaat!G15=0," ",$D$15+Puhtaat!G15)</f>
        <v>217</v>
      </c>
      <c r="H15" s="6">
        <f>IF(Puhtaat!H15=0," ",$D$15+Puhtaat!H15)</f>
        <v>200</v>
      </c>
      <c r="I15" s="6">
        <f>IF(Puhtaat!I15=0," ",$D$15+Puhtaat!I15)</f>
        <v>225</v>
      </c>
      <c r="J15" s="6">
        <f>IF(Puhtaat!J15=0," ",$D$15+Puhtaat!J15)</f>
        <v>202</v>
      </c>
      <c r="K15" s="5">
        <f t="shared" si="0"/>
        <v>1244</v>
      </c>
    </row>
    <row r="16" spans="1:11" x14ac:dyDescent="0.25">
      <c r="A16" t="s">
        <v>62</v>
      </c>
      <c r="B16" s="3" t="s">
        <v>12</v>
      </c>
      <c r="C16" s="2" t="s">
        <v>39</v>
      </c>
      <c r="D16">
        <v>0</v>
      </c>
      <c r="E16" s="6">
        <f>IF(Puhtaat!E16=0," ",$D$16+Puhtaat!E16)</f>
        <v>192</v>
      </c>
      <c r="F16" s="6">
        <f>IF(Puhtaat!F16=0," ",$D$16+Puhtaat!F16)</f>
        <v>207</v>
      </c>
      <c r="G16" s="6">
        <f>IF(Puhtaat!G16=0," ",$D$16+Puhtaat!G16)</f>
        <v>200</v>
      </c>
      <c r="H16" s="6">
        <f>IF(Puhtaat!H16=0," ",$D$16+Puhtaat!H16)</f>
        <v>206</v>
      </c>
      <c r="I16" s="6">
        <f>IF(Puhtaat!I16=0," ",$D$16+Puhtaat!I16)</f>
        <v>246</v>
      </c>
      <c r="J16" s="6">
        <f>IF(Puhtaat!J16=0," ",$D$16+Puhtaat!J16)</f>
        <v>226</v>
      </c>
      <c r="K16" s="5">
        <f t="shared" si="0"/>
        <v>1277</v>
      </c>
    </row>
    <row r="17" spans="1:11" x14ac:dyDescent="0.25">
      <c r="A17" t="s">
        <v>63</v>
      </c>
      <c r="B17" s="3" t="s">
        <v>13</v>
      </c>
      <c r="C17" s="2" t="s">
        <v>40</v>
      </c>
      <c r="D17">
        <v>22</v>
      </c>
      <c r="E17" s="6">
        <f>IF(Puhtaat!E17=0," ",$D$17+Puhtaat!E17)</f>
        <v>185</v>
      </c>
      <c r="F17" s="6">
        <f>IF(Puhtaat!F17=0," ",$D$17+Puhtaat!F17)</f>
        <v>149</v>
      </c>
      <c r="G17" s="6">
        <f>IF(Puhtaat!G17=0," ",$D$17+Puhtaat!G17)</f>
        <v>212</v>
      </c>
      <c r="H17" s="6">
        <f>IF(Puhtaat!H17=0," ",$D$17+Puhtaat!H17)</f>
        <v>208</v>
      </c>
      <c r="I17" s="6">
        <f>IF(Puhtaat!I17=0," ",$D$17+Puhtaat!I17)</f>
        <v>208</v>
      </c>
      <c r="J17" s="6">
        <f>IF(Puhtaat!J17=0," ",$D$17+Puhtaat!J17)</f>
        <v>227</v>
      </c>
      <c r="K17" s="5">
        <f t="shared" si="0"/>
        <v>1189</v>
      </c>
    </row>
    <row r="18" spans="1:11" x14ac:dyDescent="0.25">
      <c r="A18" t="s">
        <v>64</v>
      </c>
      <c r="B18" s="3" t="s">
        <v>14</v>
      </c>
      <c r="C18" s="2" t="s">
        <v>41</v>
      </c>
      <c r="D18">
        <v>10</v>
      </c>
      <c r="E18" s="6">
        <f>IF(Puhtaat!E18=0," ",$D$18+Puhtaat!E18)</f>
        <v>256</v>
      </c>
      <c r="F18" s="6">
        <f>IF(Puhtaat!F18=0," ",$D$18+Puhtaat!F18)</f>
        <v>181</v>
      </c>
      <c r="G18" s="6">
        <f>IF(Puhtaat!G18=0," ",$D$18+Puhtaat!G18)</f>
        <v>216</v>
      </c>
      <c r="H18" s="6">
        <f>IF(Puhtaat!H18=0," ",$D$18+Puhtaat!H18)</f>
        <v>200</v>
      </c>
      <c r="I18" s="6">
        <f>IF(Puhtaat!I18=0," ",$D$18+Puhtaat!I18)</f>
        <v>218</v>
      </c>
      <c r="J18" s="6">
        <f>IF(Puhtaat!J18=0," ",$D$18+Puhtaat!J18)</f>
        <v>220</v>
      </c>
      <c r="K18" s="5">
        <f t="shared" si="0"/>
        <v>1291</v>
      </c>
    </row>
    <row r="19" spans="1:11" x14ac:dyDescent="0.25">
      <c r="A19" t="s">
        <v>65</v>
      </c>
      <c r="B19" s="3" t="s">
        <v>15</v>
      </c>
      <c r="C19" s="2" t="s">
        <v>32</v>
      </c>
      <c r="D19">
        <v>0</v>
      </c>
      <c r="E19" s="6">
        <f>IF(Puhtaat!E19=0," ",$D$19+Puhtaat!E19)</f>
        <v>175</v>
      </c>
      <c r="F19" s="6">
        <f>IF(Puhtaat!F19=0," ",$D$19+Puhtaat!F19)</f>
        <v>193</v>
      </c>
      <c r="G19" s="6">
        <f>IF(Puhtaat!G19=0," ",$D$19+Puhtaat!G19)</f>
        <v>237</v>
      </c>
      <c r="H19" s="6">
        <f>IF(Puhtaat!H19=0," ",$D$19+Puhtaat!H19)</f>
        <v>222</v>
      </c>
      <c r="I19" s="6">
        <f>IF(Puhtaat!I19=0," ",$D$19+Puhtaat!I19)</f>
        <v>258</v>
      </c>
      <c r="J19" s="6">
        <f>IF(Puhtaat!J19=0," ",$D$19+Puhtaat!J19)</f>
        <v>195</v>
      </c>
      <c r="K19" s="5">
        <f t="shared" si="0"/>
        <v>1280</v>
      </c>
    </row>
    <row r="20" spans="1:11" x14ac:dyDescent="0.25">
      <c r="A20" t="s">
        <v>66</v>
      </c>
      <c r="B20" s="3" t="s">
        <v>16</v>
      </c>
      <c r="C20" s="2" t="s">
        <v>42</v>
      </c>
      <c r="D20">
        <v>44</v>
      </c>
      <c r="E20" s="6">
        <f>IF(Puhtaat!E20=0," ",$D$20+Puhtaat!E20)</f>
        <v>183</v>
      </c>
      <c r="F20" s="6">
        <f>IF(Puhtaat!F20=0," ",$D$20+Puhtaat!F20)</f>
        <v>238</v>
      </c>
      <c r="G20" s="6">
        <f>IF(Puhtaat!G20=0," ",$D$20+Puhtaat!G20)</f>
        <v>241</v>
      </c>
      <c r="H20" s="6">
        <f>IF(Puhtaat!H20=0," ",$D$20+Puhtaat!H20)</f>
        <v>183</v>
      </c>
      <c r="I20" s="6">
        <f>IF(Puhtaat!I20=0," ",$D$20+Puhtaat!I20)</f>
        <v>200</v>
      </c>
      <c r="J20" s="6">
        <f>IF(Puhtaat!J20=0," ",$D$20+Puhtaat!J20)</f>
        <v>181</v>
      </c>
      <c r="K20" s="5">
        <f t="shared" si="0"/>
        <v>1226</v>
      </c>
    </row>
    <row r="21" spans="1:11" x14ac:dyDescent="0.25">
      <c r="A21" t="s">
        <v>67</v>
      </c>
      <c r="B21" s="3" t="s">
        <v>17</v>
      </c>
      <c r="C21" s="2" t="s">
        <v>34</v>
      </c>
      <c r="D21">
        <v>19</v>
      </c>
      <c r="E21" s="6">
        <f>IF(Puhtaat!E21=0," ",$D$21+Puhtaat!E21)</f>
        <v>222</v>
      </c>
      <c r="F21" s="6">
        <f>IF(Puhtaat!F21=0," ",$D$21+Puhtaat!F21)</f>
        <v>181</v>
      </c>
      <c r="G21" s="6">
        <f>IF(Puhtaat!G21=0," ",$D$21+Puhtaat!G21)</f>
        <v>213</v>
      </c>
      <c r="H21" s="6">
        <f>IF(Puhtaat!H21=0," ",$D$21+Puhtaat!H21)</f>
        <v>223</v>
      </c>
      <c r="I21" s="6">
        <f>IF(Puhtaat!I21=0," ",$D$21+Puhtaat!I21)</f>
        <v>195</v>
      </c>
      <c r="J21" s="6">
        <f>IF(Puhtaat!J21=0," ",$D$21+Puhtaat!J21)</f>
        <v>205</v>
      </c>
      <c r="K21" s="5">
        <f t="shared" si="0"/>
        <v>1239</v>
      </c>
    </row>
    <row r="22" spans="1:11" x14ac:dyDescent="0.25">
      <c r="A22" t="s">
        <v>68</v>
      </c>
      <c r="B22" s="3" t="s">
        <v>18</v>
      </c>
      <c r="C22" s="2" t="s">
        <v>41</v>
      </c>
      <c r="D22">
        <v>36</v>
      </c>
      <c r="E22" s="6">
        <f>IF(Puhtaat!E22=0," ",$D$22+Puhtaat!E22)</f>
        <v>199</v>
      </c>
      <c r="F22" s="6">
        <f>IF(Puhtaat!F22=0," ",$D$22+Puhtaat!F22)</f>
        <v>221</v>
      </c>
      <c r="G22" s="6">
        <f>IF(Puhtaat!G22=0," ",$D$22+Puhtaat!G22)</f>
        <v>205</v>
      </c>
      <c r="H22" s="6">
        <f>IF(Puhtaat!H22=0," ",$D$22+Puhtaat!H22)</f>
        <v>219</v>
      </c>
      <c r="I22" s="6">
        <f>IF(Puhtaat!I22=0," ",$D$22+Puhtaat!I22)</f>
        <v>205</v>
      </c>
      <c r="J22" s="6">
        <f>IF(Puhtaat!J22=0," ",$D$22+Puhtaat!J22)</f>
        <v>265</v>
      </c>
      <c r="K22" s="5">
        <f t="shared" si="0"/>
        <v>1314</v>
      </c>
    </row>
    <row r="23" spans="1:11" x14ac:dyDescent="0.25">
      <c r="A23" t="s">
        <v>69</v>
      </c>
      <c r="B23" s="3" t="s">
        <v>19</v>
      </c>
      <c r="C23" s="2" t="s">
        <v>32</v>
      </c>
      <c r="D23">
        <v>2</v>
      </c>
      <c r="E23" s="6">
        <f>IF(Puhtaat!E23=0," ",$D$23+Puhtaat!E23)</f>
        <v>221</v>
      </c>
      <c r="F23" s="6">
        <f>IF(Puhtaat!F23=0," ",$D$23+Puhtaat!F23)</f>
        <v>252</v>
      </c>
      <c r="G23" s="6">
        <f>IF(Puhtaat!G23=0," ",$D$23+Puhtaat!G23)</f>
        <v>238</v>
      </c>
      <c r="H23" s="6">
        <f>IF(Puhtaat!H23=0," ",$D$23+Puhtaat!H23)</f>
        <v>192</v>
      </c>
      <c r="I23" s="6">
        <f>IF(Puhtaat!I23=0," ",$D$23+Puhtaat!I23)</f>
        <v>204</v>
      </c>
      <c r="J23" s="6">
        <f>IF(Puhtaat!J23=0," ",$D$23+Puhtaat!J23)</f>
        <v>224</v>
      </c>
      <c r="K23" s="5">
        <f t="shared" si="0"/>
        <v>1331</v>
      </c>
    </row>
    <row r="24" spans="1:11" x14ac:dyDescent="0.25">
      <c r="A24" t="s">
        <v>70</v>
      </c>
      <c r="B24" s="3" t="s">
        <v>20</v>
      </c>
      <c r="C24" s="2" t="s">
        <v>32</v>
      </c>
      <c r="D24">
        <v>13</v>
      </c>
      <c r="E24" s="6">
        <f>IF(Puhtaat!E24=0," ",$D$24+Puhtaat!E24)</f>
        <v>236</v>
      </c>
      <c r="F24" s="6">
        <f>IF(Puhtaat!F24=0," ",$D$24+Puhtaat!F24)</f>
        <v>185</v>
      </c>
      <c r="G24" s="6">
        <f>IF(Puhtaat!G24=0," ",$D$24+Puhtaat!G24)</f>
        <v>170</v>
      </c>
      <c r="H24" s="6">
        <f>IF(Puhtaat!H24=0," ",$D$24+Puhtaat!H24)</f>
        <v>229</v>
      </c>
      <c r="I24" s="6">
        <f>IF(Puhtaat!I24=0," ",$D$24+Puhtaat!I24)</f>
        <v>184</v>
      </c>
      <c r="J24" s="6">
        <f>IF(Puhtaat!J24=0," ",$D$24+Puhtaat!J24)</f>
        <v>216</v>
      </c>
      <c r="K24" s="5">
        <f t="shared" si="0"/>
        <v>1220</v>
      </c>
    </row>
    <row r="25" spans="1:11" x14ac:dyDescent="0.25">
      <c r="A25" t="s">
        <v>71</v>
      </c>
      <c r="B25" s="3" t="s">
        <v>21</v>
      </c>
      <c r="C25" s="2" t="s">
        <v>41</v>
      </c>
      <c r="D25">
        <v>0</v>
      </c>
      <c r="E25" s="6">
        <f>IF(Puhtaat!E25=0," ",$D$25+Puhtaat!E25)</f>
        <v>244</v>
      </c>
      <c r="F25" s="6">
        <f>IF(Puhtaat!F25=0," ",$D$25+Puhtaat!F25)</f>
        <v>215</v>
      </c>
      <c r="G25" s="6">
        <f>IF(Puhtaat!G25=0," ",$D$25+Puhtaat!G25)</f>
        <v>214</v>
      </c>
      <c r="H25" s="6">
        <f>IF(Puhtaat!H25=0," ",$D$25+Puhtaat!H25)</f>
        <v>188</v>
      </c>
      <c r="I25" s="6">
        <f>IF(Puhtaat!I25=0," ",$D$25+Puhtaat!I25)</f>
        <v>221</v>
      </c>
      <c r="J25" s="6">
        <f>IF(Puhtaat!J25=0," ",$D$25+Puhtaat!J25)</f>
        <v>196</v>
      </c>
      <c r="K25" s="5">
        <f t="shared" si="0"/>
        <v>1278</v>
      </c>
    </row>
    <row r="26" spans="1:11" x14ac:dyDescent="0.25">
      <c r="A26" t="s">
        <v>72</v>
      </c>
      <c r="B26" s="3" t="s">
        <v>22</v>
      </c>
      <c r="C26" s="2" t="s">
        <v>43</v>
      </c>
      <c r="D26">
        <v>18</v>
      </c>
      <c r="E26" s="6">
        <f>IF(Puhtaat!E26=0," ",$D$26+Puhtaat!E26)</f>
        <v>251</v>
      </c>
      <c r="F26" s="6">
        <f>IF(Puhtaat!F26=0," ",$D$26+Puhtaat!F26)</f>
        <v>230</v>
      </c>
      <c r="G26" s="6">
        <f>IF(Puhtaat!G26=0," ",$D$26+Puhtaat!G26)</f>
        <v>200</v>
      </c>
      <c r="H26" s="6">
        <f>IF(Puhtaat!H26=0," ",$D$26+Puhtaat!H26)</f>
        <v>209</v>
      </c>
      <c r="I26" s="6">
        <f>IF(Puhtaat!I26=0," ",$D$26+Puhtaat!I26)</f>
        <v>192</v>
      </c>
      <c r="J26" s="6">
        <f>IF(Puhtaat!J26=0," ",$D$26+Puhtaat!J26)</f>
        <v>185</v>
      </c>
      <c r="K26" s="5">
        <f t="shared" si="0"/>
        <v>1267</v>
      </c>
    </row>
    <row r="27" spans="1:11" x14ac:dyDescent="0.25">
      <c r="A27" t="s">
        <v>73</v>
      </c>
      <c r="B27" s="3" t="s">
        <v>23</v>
      </c>
      <c r="C27" s="2" t="s">
        <v>37</v>
      </c>
      <c r="D27">
        <v>10</v>
      </c>
      <c r="E27" s="6" t="str">
        <f>IF(Puhtaat!E27=0," ",$D$27+Puhtaat!E27)</f>
        <v xml:space="preserve"> </v>
      </c>
      <c r="F27" s="6" t="str">
        <f>IF(Puhtaat!F27=0," ",$D$27+Puhtaat!F27)</f>
        <v xml:space="preserve"> </v>
      </c>
      <c r="G27" s="6" t="str">
        <f>IF(Puhtaat!G27=0," ",$D$27+Puhtaat!G27)</f>
        <v xml:space="preserve"> </v>
      </c>
      <c r="H27" s="6" t="str">
        <f>IF(Puhtaat!H27=0," ",$D$27+Puhtaat!H27)</f>
        <v xml:space="preserve"> </v>
      </c>
      <c r="I27" s="6" t="str">
        <f>IF(Puhtaat!I27=0," ",$D$27+Puhtaat!I27)</f>
        <v xml:space="preserve"> </v>
      </c>
      <c r="J27" s="6" t="str">
        <f>IF(Puhtaat!J27=0," ",$D$27+Puhtaat!J27)</f>
        <v xml:space="preserve"> </v>
      </c>
      <c r="K27" s="5" t="str">
        <f t="shared" si="0"/>
        <v xml:space="preserve"> </v>
      </c>
    </row>
    <row r="28" spans="1:11" x14ac:dyDescent="0.25">
      <c r="A28" t="s">
        <v>74</v>
      </c>
      <c r="B28" s="3" t="s">
        <v>24</v>
      </c>
      <c r="C28" s="2" t="s">
        <v>44</v>
      </c>
      <c r="D28">
        <v>14</v>
      </c>
      <c r="E28" s="6">
        <f>IF(Puhtaat!E28=0," ",$D$28+Puhtaat!E28)</f>
        <v>192</v>
      </c>
      <c r="F28" s="6">
        <f>IF(Puhtaat!F28=0," ",$D$28+Puhtaat!F28)</f>
        <v>186</v>
      </c>
      <c r="G28" s="6">
        <f>IF(Puhtaat!G28=0," ",$D$28+Puhtaat!G28)</f>
        <v>183</v>
      </c>
      <c r="H28" s="6">
        <f>IF(Puhtaat!H28=0," ",$D$28+Puhtaat!H28)</f>
        <v>250</v>
      </c>
      <c r="I28" s="6">
        <f>IF(Puhtaat!I28=0," ",$D$28+Puhtaat!I28)</f>
        <v>216</v>
      </c>
      <c r="J28" s="6">
        <f>IF(Puhtaat!J28=0," ",$D$28+Puhtaat!J28)</f>
        <v>214</v>
      </c>
      <c r="K28" s="5">
        <f t="shared" si="0"/>
        <v>1241</v>
      </c>
    </row>
    <row r="29" spans="1:11" x14ac:dyDescent="0.25">
      <c r="A29" t="s">
        <v>75</v>
      </c>
      <c r="B29" s="3" t="s">
        <v>25</v>
      </c>
      <c r="C29" s="2" t="s">
        <v>45</v>
      </c>
      <c r="D29">
        <v>36</v>
      </c>
      <c r="E29" s="6">
        <f>IF(Puhtaat!E29=0," ",$D$29+Puhtaat!E29)</f>
        <v>179</v>
      </c>
      <c r="F29" s="6">
        <f>IF(Puhtaat!F29=0," ",$D$29+Puhtaat!F29)</f>
        <v>211</v>
      </c>
      <c r="G29" s="6">
        <f>IF(Puhtaat!G29=0," ",$D$29+Puhtaat!G29)</f>
        <v>226</v>
      </c>
      <c r="H29" s="6">
        <f>IF(Puhtaat!H29=0," ",$D$29+Puhtaat!H29)</f>
        <v>219</v>
      </c>
      <c r="I29" s="6">
        <f>IF(Puhtaat!I29=0," ",$D$29+Puhtaat!I29)</f>
        <v>217</v>
      </c>
      <c r="J29" s="6">
        <f>IF(Puhtaat!J29=0," ",$D$29+Puhtaat!J29)</f>
        <v>260</v>
      </c>
      <c r="K29" s="5">
        <f t="shared" si="0"/>
        <v>1312</v>
      </c>
    </row>
    <row r="30" spans="1:11" x14ac:dyDescent="0.25">
      <c r="A30" t="s">
        <v>76</v>
      </c>
      <c r="B30" s="3" t="s">
        <v>26</v>
      </c>
      <c r="C30" s="2" t="s">
        <v>46</v>
      </c>
      <c r="D30">
        <v>0</v>
      </c>
      <c r="E30" s="6" t="str">
        <f>IF(Puhtaat!E30=0," ",$D$30+Puhtaat!E30)</f>
        <v xml:space="preserve"> </v>
      </c>
      <c r="F30" s="6" t="str">
        <f>IF(Puhtaat!F30=0," ",$D$30+Puhtaat!F30)</f>
        <v xml:space="preserve"> </v>
      </c>
      <c r="G30" s="6" t="str">
        <f>IF(Puhtaat!G30=0," ",$D$30+Puhtaat!G30)</f>
        <v xml:space="preserve"> </v>
      </c>
      <c r="H30" s="6" t="str">
        <f>IF(Puhtaat!H30=0," ",$D$30+Puhtaat!H30)</f>
        <v xml:space="preserve"> </v>
      </c>
      <c r="I30" s="6" t="str">
        <f>IF(Puhtaat!I30=0," ",$D$30+Puhtaat!I30)</f>
        <v xml:space="preserve"> </v>
      </c>
      <c r="J30" s="6" t="str">
        <f>IF(Puhtaat!J30=0," ",$D$30+Puhtaat!J30)</f>
        <v xml:space="preserve"> </v>
      </c>
      <c r="K30" s="5" t="str">
        <f t="shared" si="0"/>
        <v xml:space="preserve"> </v>
      </c>
    </row>
    <row r="31" spans="1:11" x14ac:dyDescent="0.25">
      <c r="A31" t="s">
        <v>77</v>
      </c>
      <c r="B31" s="3" t="s">
        <v>27</v>
      </c>
      <c r="C31" s="2" t="s">
        <v>32</v>
      </c>
      <c r="D31">
        <v>0</v>
      </c>
      <c r="E31" s="6">
        <f>IF(Puhtaat!E31=0," ",$D$31+Puhtaat!E31)</f>
        <v>194</v>
      </c>
      <c r="F31" s="6">
        <f>IF(Puhtaat!F31=0," ",$D$31+Puhtaat!F31)</f>
        <v>192</v>
      </c>
      <c r="G31" s="6">
        <f>IF(Puhtaat!G31=0," ",$D$31+Puhtaat!G31)</f>
        <v>169</v>
      </c>
      <c r="H31" s="6">
        <f>IF(Puhtaat!H31=0," ",$D$31+Puhtaat!H31)</f>
        <v>180</v>
      </c>
      <c r="I31" s="6">
        <f>IF(Puhtaat!I31=0," ",$D$31+Puhtaat!I31)</f>
        <v>266</v>
      </c>
      <c r="J31" s="6">
        <f>IF(Puhtaat!J31=0," ",$D$31+Puhtaat!J31)</f>
        <v>187</v>
      </c>
      <c r="K31" s="5">
        <f t="shared" si="0"/>
        <v>1188</v>
      </c>
    </row>
    <row r="32" spans="1:11" x14ac:dyDescent="0.25">
      <c r="A32" t="s">
        <v>78</v>
      </c>
      <c r="B32" s="3" t="s">
        <v>28</v>
      </c>
      <c r="C32" s="2" t="s">
        <v>37</v>
      </c>
      <c r="D32">
        <v>26</v>
      </c>
      <c r="E32" s="6">
        <f>IF(Puhtaat!E32=0," ",$D$32+Puhtaat!E32)</f>
        <v>224</v>
      </c>
      <c r="F32" s="6">
        <f>IF(Puhtaat!F32=0," ",$D$32+Puhtaat!F32)</f>
        <v>224</v>
      </c>
      <c r="G32" s="6">
        <f>IF(Puhtaat!G32=0," ",$D$32+Puhtaat!G32)</f>
        <v>247</v>
      </c>
      <c r="H32" s="6">
        <f>IF(Puhtaat!H32=0," ",$D$32+Puhtaat!H32)</f>
        <v>237</v>
      </c>
      <c r="I32" s="6">
        <f>IF(Puhtaat!I32=0," ",$D$32+Puhtaat!I32)</f>
        <v>186</v>
      </c>
      <c r="J32" s="6">
        <f>IF(Puhtaat!J32=0," ",$D$32+Puhtaat!J32)</f>
        <v>187</v>
      </c>
      <c r="K32" s="5">
        <f t="shared" si="0"/>
        <v>1305</v>
      </c>
    </row>
    <row r="33" spans="1:11" x14ac:dyDescent="0.25">
      <c r="A33" t="s">
        <v>79</v>
      </c>
      <c r="B33" s="3" t="s">
        <v>29</v>
      </c>
      <c r="C33" s="2" t="s">
        <v>37</v>
      </c>
      <c r="D33">
        <v>22</v>
      </c>
      <c r="E33" s="6">
        <f>IF(Puhtaat!E33=0," ",$D$33+Puhtaat!E33)</f>
        <v>232</v>
      </c>
      <c r="F33" s="6">
        <f>IF(Puhtaat!F33=0," ",$D$33+Puhtaat!F33)</f>
        <v>170</v>
      </c>
      <c r="G33" s="6">
        <f>IF(Puhtaat!G33=0," ",$D$33+Puhtaat!G33)</f>
        <v>232</v>
      </c>
      <c r="H33" s="6">
        <f>IF(Puhtaat!H33=0," ",$D$33+Puhtaat!H33)</f>
        <v>202</v>
      </c>
      <c r="I33" s="6">
        <f>IF(Puhtaat!I33=0," ",$D$33+Puhtaat!I33)</f>
        <v>205</v>
      </c>
      <c r="J33" s="6">
        <f>IF(Puhtaat!J33=0," ",$D$33+Puhtaat!J33)</f>
        <v>168</v>
      </c>
      <c r="K33" s="5">
        <f t="shared" si="0"/>
        <v>1209</v>
      </c>
    </row>
    <row r="34" spans="1:11" x14ac:dyDescent="0.25">
      <c r="A34" t="s">
        <v>80</v>
      </c>
      <c r="B34" s="3" t="s">
        <v>30</v>
      </c>
      <c r="C34" s="2" t="s">
        <v>47</v>
      </c>
      <c r="D34">
        <v>33</v>
      </c>
      <c r="E34" s="6">
        <f>IF(Puhtaat!E34=0," ",$D$34+Puhtaat!E34)</f>
        <v>184</v>
      </c>
      <c r="F34" s="6">
        <f>IF(Puhtaat!F34=0," ",$D$34+Puhtaat!F34)</f>
        <v>160</v>
      </c>
      <c r="G34" s="6">
        <f>IF(Puhtaat!G34=0," ",$D$34+Puhtaat!G34)</f>
        <v>164</v>
      </c>
      <c r="H34" s="6">
        <f>IF(Puhtaat!H34=0," ",$D$34+Puhtaat!H34)</f>
        <v>168</v>
      </c>
      <c r="I34" s="6">
        <f>IF(Puhtaat!I34=0," ",$D$34+Puhtaat!I34)</f>
        <v>179</v>
      </c>
      <c r="J34" s="6">
        <f>IF(Puhtaat!J34=0," ",$D$34+Puhtaat!J34)</f>
        <v>199</v>
      </c>
      <c r="K34" s="5">
        <f t="shared" si="0"/>
        <v>1054</v>
      </c>
    </row>
    <row r="35" spans="1:11" x14ac:dyDescent="0.25">
      <c r="A35" t="s">
        <v>81</v>
      </c>
      <c r="B35" s="3" t="s">
        <v>31</v>
      </c>
      <c r="C35" s="2" t="s">
        <v>35</v>
      </c>
      <c r="D35">
        <v>14</v>
      </c>
      <c r="E35" s="6">
        <f>IF(Puhtaat!E35=0," ",$D$35+Puhtaat!E35)</f>
        <v>184</v>
      </c>
      <c r="F35" s="6">
        <f>IF(Puhtaat!F35=0," ",$D$35+Puhtaat!F35)</f>
        <v>181</v>
      </c>
      <c r="G35" s="6">
        <f>IF(Puhtaat!G35=0," ",$D$35+Puhtaat!G35)</f>
        <v>262</v>
      </c>
      <c r="H35" s="6">
        <f>IF(Puhtaat!H35=0," ",$D$35+Puhtaat!H35)</f>
        <v>170</v>
      </c>
      <c r="I35" s="6">
        <f>IF(Puhtaat!I35=0," ",$D$35+Puhtaat!I35)</f>
        <v>204</v>
      </c>
      <c r="J35" s="6">
        <f>IF(Puhtaat!J35=0," ",$D$35+Puhtaat!J35)</f>
        <v>195</v>
      </c>
      <c r="K35" s="5">
        <f t="shared" si="0"/>
        <v>1196</v>
      </c>
    </row>
  </sheetData>
  <mergeCells count="1"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workbookViewId="0">
      <selection sqref="A1:XFD1048576"/>
    </sheetView>
  </sheetViews>
  <sheetFormatPr defaultRowHeight="15" x14ac:dyDescent="0.25"/>
  <cols>
    <col min="1" max="1" width="3.5703125" bestFit="1" customWidth="1"/>
    <col min="2" max="2" width="17.5703125" customWidth="1"/>
    <col min="3" max="3" width="9.140625" customWidth="1"/>
    <col min="4" max="4" width="4.7109375" customWidth="1"/>
  </cols>
  <sheetData>
    <row r="2" spans="1:4" x14ac:dyDescent="0.25">
      <c r="D2" s="8" t="s">
        <v>48</v>
      </c>
    </row>
    <row r="3" spans="1:4" x14ac:dyDescent="0.25">
      <c r="C3" s="1" t="s">
        <v>49</v>
      </c>
      <c r="D3" s="9"/>
    </row>
    <row r="4" spans="1:4" x14ac:dyDescent="0.25">
      <c r="A4" t="s">
        <v>50</v>
      </c>
      <c r="B4" s="3" t="s">
        <v>0</v>
      </c>
      <c r="C4" s="2" t="s">
        <v>32</v>
      </c>
      <c r="D4">
        <v>1</v>
      </c>
    </row>
    <row r="5" spans="1:4" x14ac:dyDescent="0.25">
      <c r="A5" t="s">
        <v>52</v>
      </c>
      <c r="B5" s="3" t="s">
        <v>1</v>
      </c>
      <c r="C5" s="2" t="s">
        <v>32</v>
      </c>
      <c r="D5">
        <v>6</v>
      </c>
    </row>
    <row r="6" spans="1:4" x14ac:dyDescent="0.25">
      <c r="A6" t="s">
        <v>51</v>
      </c>
      <c r="B6" s="3" t="s">
        <v>2</v>
      </c>
      <c r="C6" s="2" t="s">
        <v>33</v>
      </c>
      <c r="D6">
        <v>44</v>
      </c>
    </row>
    <row r="7" spans="1:4" x14ac:dyDescent="0.25">
      <c r="A7" t="s">
        <v>53</v>
      </c>
      <c r="B7" s="3" t="s">
        <v>3</v>
      </c>
      <c r="C7" s="2" t="s">
        <v>34</v>
      </c>
      <c r="D7">
        <v>17</v>
      </c>
    </row>
    <row r="8" spans="1:4" x14ac:dyDescent="0.25">
      <c r="A8" t="s">
        <v>54</v>
      </c>
      <c r="B8" s="3" t="s">
        <v>4</v>
      </c>
      <c r="C8" s="2" t="s">
        <v>35</v>
      </c>
      <c r="D8">
        <v>21</v>
      </c>
    </row>
    <row r="9" spans="1:4" x14ac:dyDescent="0.25">
      <c r="A9" t="s">
        <v>55</v>
      </c>
      <c r="B9" s="3" t="s">
        <v>6</v>
      </c>
      <c r="C9" s="2" t="s">
        <v>36</v>
      </c>
      <c r="D9">
        <v>23</v>
      </c>
    </row>
    <row r="10" spans="1:4" x14ac:dyDescent="0.25">
      <c r="A10" t="s">
        <v>56</v>
      </c>
      <c r="B10" s="3" t="s">
        <v>5</v>
      </c>
      <c r="C10" s="2" t="s">
        <v>37</v>
      </c>
      <c r="D10">
        <v>12</v>
      </c>
    </row>
    <row r="11" spans="1:4" x14ac:dyDescent="0.25">
      <c r="A11" t="s">
        <v>57</v>
      </c>
      <c r="B11" s="3" t="s">
        <v>7</v>
      </c>
      <c r="C11" s="2" t="s">
        <v>32</v>
      </c>
      <c r="D11">
        <v>4</v>
      </c>
    </row>
    <row r="12" spans="1:4" x14ac:dyDescent="0.25">
      <c r="A12" t="s">
        <v>58</v>
      </c>
      <c r="B12" s="3" t="s">
        <v>8</v>
      </c>
      <c r="C12" s="2" t="s">
        <v>32</v>
      </c>
      <c r="D12">
        <v>7</v>
      </c>
    </row>
    <row r="13" spans="1:4" x14ac:dyDescent="0.25">
      <c r="A13" t="s">
        <v>59</v>
      </c>
      <c r="B13" s="3" t="s">
        <v>9</v>
      </c>
      <c r="C13" s="2" t="s">
        <v>38</v>
      </c>
      <c r="D13">
        <v>11</v>
      </c>
    </row>
    <row r="14" spans="1:4" x14ac:dyDescent="0.25">
      <c r="A14" t="s">
        <v>60</v>
      </c>
      <c r="B14" s="3" t="s">
        <v>10</v>
      </c>
      <c r="C14" s="2" t="s">
        <v>35</v>
      </c>
      <c r="D14">
        <v>7</v>
      </c>
    </row>
    <row r="15" spans="1:4" x14ac:dyDescent="0.25">
      <c r="A15" t="s">
        <v>61</v>
      </c>
      <c r="B15" s="3" t="s">
        <v>11</v>
      </c>
      <c r="C15" s="2" t="s">
        <v>34</v>
      </c>
      <c r="D15">
        <v>19</v>
      </c>
    </row>
    <row r="16" spans="1:4" x14ac:dyDescent="0.25">
      <c r="A16" t="s">
        <v>62</v>
      </c>
      <c r="B16" s="3" t="s">
        <v>12</v>
      </c>
      <c r="C16" s="2" t="s">
        <v>39</v>
      </c>
      <c r="D16">
        <v>0</v>
      </c>
    </row>
    <row r="17" spans="1:4" x14ac:dyDescent="0.25">
      <c r="A17" t="s">
        <v>63</v>
      </c>
      <c r="B17" s="3" t="s">
        <v>13</v>
      </c>
      <c r="C17" s="2" t="s">
        <v>40</v>
      </c>
      <c r="D17">
        <v>22</v>
      </c>
    </row>
    <row r="18" spans="1:4" x14ac:dyDescent="0.25">
      <c r="A18" t="s">
        <v>64</v>
      </c>
      <c r="B18" s="3" t="s">
        <v>14</v>
      </c>
      <c r="C18" s="2" t="s">
        <v>41</v>
      </c>
      <c r="D18">
        <v>10</v>
      </c>
    </row>
    <row r="19" spans="1:4" x14ac:dyDescent="0.25">
      <c r="A19" t="s">
        <v>65</v>
      </c>
      <c r="B19" s="3" t="s">
        <v>15</v>
      </c>
      <c r="C19" s="2" t="s">
        <v>32</v>
      </c>
      <c r="D19">
        <v>0</v>
      </c>
    </row>
    <row r="20" spans="1:4" x14ac:dyDescent="0.25">
      <c r="A20" t="s">
        <v>66</v>
      </c>
      <c r="B20" s="3" t="s">
        <v>16</v>
      </c>
      <c r="C20" s="2" t="s">
        <v>42</v>
      </c>
      <c r="D20">
        <v>44</v>
      </c>
    </row>
    <row r="21" spans="1:4" x14ac:dyDescent="0.25">
      <c r="A21" t="s">
        <v>67</v>
      </c>
      <c r="B21" s="3" t="s">
        <v>17</v>
      </c>
      <c r="C21" s="2" t="s">
        <v>34</v>
      </c>
      <c r="D21">
        <v>19</v>
      </c>
    </row>
    <row r="22" spans="1:4" x14ac:dyDescent="0.25">
      <c r="A22" t="s">
        <v>68</v>
      </c>
      <c r="B22" s="3" t="s">
        <v>18</v>
      </c>
      <c r="C22" s="2" t="s">
        <v>41</v>
      </c>
      <c r="D22">
        <v>36</v>
      </c>
    </row>
    <row r="23" spans="1:4" x14ac:dyDescent="0.25">
      <c r="A23" t="s">
        <v>69</v>
      </c>
      <c r="B23" s="3" t="s">
        <v>19</v>
      </c>
      <c r="C23" s="2" t="s">
        <v>32</v>
      </c>
      <c r="D23">
        <v>2</v>
      </c>
    </row>
    <row r="24" spans="1:4" x14ac:dyDescent="0.25">
      <c r="A24" t="s">
        <v>70</v>
      </c>
      <c r="B24" s="3" t="s">
        <v>20</v>
      </c>
      <c r="C24" s="2" t="s">
        <v>32</v>
      </c>
      <c r="D24">
        <v>13</v>
      </c>
    </row>
    <row r="25" spans="1:4" x14ac:dyDescent="0.25">
      <c r="A25" t="s">
        <v>71</v>
      </c>
      <c r="B25" s="3" t="s">
        <v>21</v>
      </c>
      <c r="C25" s="2" t="s">
        <v>41</v>
      </c>
      <c r="D25">
        <v>0</v>
      </c>
    </row>
    <row r="26" spans="1:4" x14ac:dyDescent="0.25">
      <c r="A26" t="s">
        <v>72</v>
      </c>
      <c r="B26" s="3" t="s">
        <v>22</v>
      </c>
      <c r="C26" s="2" t="s">
        <v>43</v>
      </c>
      <c r="D26">
        <v>18</v>
      </c>
    </row>
    <row r="27" spans="1:4" x14ac:dyDescent="0.25">
      <c r="A27" t="s">
        <v>73</v>
      </c>
      <c r="B27" s="3" t="s">
        <v>23</v>
      </c>
      <c r="C27" s="2" t="s">
        <v>37</v>
      </c>
      <c r="D27">
        <v>10</v>
      </c>
    </row>
    <row r="28" spans="1:4" x14ac:dyDescent="0.25">
      <c r="A28" t="s">
        <v>74</v>
      </c>
      <c r="B28" s="3" t="s">
        <v>24</v>
      </c>
      <c r="C28" s="2" t="s">
        <v>44</v>
      </c>
      <c r="D28">
        <v>14</v>
      </c>
    </row>
    <row r="29" spans="1:4" x14ac:dyDescent="0.25">
      <c r="A29" t="s">
        <v>75</v>
      </c>
      <c r="B29" s="3" t="s">
        <v>25</v>
      </c>
      <c r="C29" s="2" t="s">
        <v>45</v>
      </c>
      <c r="D29">
        <v>36</v>
      </c>
    </row>
    <row r="30" spans="1:4" x14ac:dyDescent="0.25">
      <c r="A30" t="s">
        <v>76</v>
      </c>
      <c r="B30" s="3" t="s">
        <v>26</v>
      </c>
      <c r="C30" s="2" t="s">
        <v>46</v>
      </c>
      <c r="D30">
        <v>0</v>
      </c>
    </row>
    <row r="31" spans="1:4" x14ac:dyDescent="0.25">
      <c r="A31" t="s">
        <v>77</v>
      </c>
      <c r="B31" s="3" t="s">
        <v>27</v>
      </c>
      <c r="C31" s="2" t="s">
        <v>32</v>
      </c>
      <c r="D31">
        <v>0</v>
      </c>
    </row>
    <row r="32" spans="1:4" x14ac:dyDescent="0.25">
      <c r="A32" t="s">
        <v>78</v>
      </c>
      <c r="B32" s="3" t="s">
        <v>28</v>
      </c>
      <c r="C32" s="2" t="s">
        <v>37</v>
      </c>
      <c r="D32">
        <v>26</v>
      </c>
    </row>
    <row r="33" spans="1:4" x14ac:dyDescent="0.25">
      <c r="A33" t="s">
        <v>79</v>
      </c>
      <c r="B33" s="3" t="s">
        <v>29</v>
      </c>
      <c r="C33" s="2" t="s">
        <v>37</v>
      </c>
      <c r="D33">
        <v>22</v>
      </c>
    </row>
    <row r="34" spans="1:4" x14ac:dyDescent="0.25">
      <c r="A34" t="s">
        <v>80</v>
      </c>
      <c r="B34" s="3" t="s">
        <v>30</v>
      </c>
      <c r="C34" s="2" t="s">
        <v>47</v>
      </c>
      <c r="D34">
        <v>33</v>
      </c>
    </row>
    <row r="35" spans="1:4" x14ac:dyDescent="0.25">
      <c r="A35" t="s">
        <v>81</v>
      </c>
      <c r="B35" s="3" t="s">
        <v>31</v>
      </c>
      <c r="C35" s="2" t="s">
        <v>35</v>
      </c>
      <c r="D35">
        <v>14</v>
      </c>
    </row>
  </sheetData>
  <mergeCells count="1"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Näyttö 1</vt:lpstr>
      <vt:lpstr>Puhtaat</vt:lpstr>
      <vt:lpstr>Tasoitetut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keilahalli</dc:creator>
  <cp:lastModifiedBy>keilahalli</cp:lastModifiedBy>
  <cp:lastPrinted>2011-03-04T18:30:58Z</cp:lastPrinted>
  <dcterms:created xsi:type="dcterms:W3CDTF">2011-03-03T14:02:28Z</dcterms:created>
  <dcterms:modified xsi:type="dcterms:W3CDTF">2011-03-04T18:34:23Z</dcterms:modified>
</cp:coreProperties>
</file>